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<sst xmlns="http://schemas.openxmlformats.org/spreadsheetml/2006/main" count="199" uniqueCount="42">
  <si>
    <t xml:space="preserve">                  江 西 洪 城 水 业 环 保 有 限 公 司              </t>
  </si>
  <si>
    <t xml:space="preserve">                安义县分公司2025年化验年报表</t>
  </si>
  <si>
    <t>项   目</t>
  </si>
  <si>
    <t>日           期</t>
  </si>
  <si>
    <t>平均值</t>
  </si>
  <si>
    <t>最高值</t>
  </si>
  <si>
    <t>最低值</t>
  </si>
  <si>
    <t>进出水水质</t>
  </si>
  <si>
    <t>COD(㎎/l)</t>
  </si>
  <si>
    <t>进水</t>
  </si>
  <si>
    <t>出水</t>
  </si>
  <si>
    <t>BOD5(㎎/l)</t>
  </si>
  <si>
    <t>SS(㎎/l)</t>
  </si>
  <si>
    <t>NH3-N(㎎/l)</t>
  </si>
  <si>
    <t>TN(㎎/l)</t>
  </si>
  <si>
    <t>TP(㎎/l)</t>
  </si>
  <si>
    <t>PH</t>
  </si>
  <si>
    <t>色度</t>
  </si>
  <si>
    <t>水温</t>
  </si>
  <si>
    <t>CL-</t>
  </si>
  <si>
    <t>NO3-N</t>
  </si>
  <si>
    <t>粪大肠杆菌</t>
  </si>
  <si>
    <t>污泥参数</t>
  </si>
  <si>
    <t>含水率（%）</t>
  </si>
  <si>
    <t>有机质（%）</t>
  </si>
  <si>
    <t>/</t>
  </si>
  <si>
    <t>污泥PH</t>
  </si>
  <si>
    <t>氧化沟工艺参数</t>
  </si>
  <si>
    <t>第一组氧化沟</t>
  </si>
  <si>
    <t>水温（℃）</t>
  </si>
  <si>
    <t>SV30</t>
  </si>
  <si>
    <t>MLSS(㎎/l)</t>
  </si>
  <si>
    <t>MLVSS(㎎/l)</t>
  </si>
  <si>
    <t>SVI</t>
  </si>
  <si>
    <t>氧化沟DO</t>
  </si>
  <si>
    <t>好氧</t>
  </si>
  <si>
    <t>厌氧</t>
  </si>
  <si>
    <t>第二组氧化沟</t>
  </si>
  <si>
    <t>第三组氧化沟</t>
  </si>
  <si>
    <t>第四组氧化沟</t>
  </si>
  <si>
    <t>第五组氧化沟</t>
  </si>
  <si>
    <t>SV31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</si>
</sst>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_);[Red]\(0\)"/>
    <numFmt numFmtId="179" formatCode="0.000_);[Red]\(0.000\)"/>
    <numFmt numFmtId="180" formatCode="0_ "/>
    <numFmt numFmtId="181" formatCode="0.00_ "/>
    <numFmt numFmtId="182" formatCode="0.000_ "/>
  </numFmts>
  <fonts count="39">
    <font>
      <sz val="11"/>
      <color theme="1"/>
      <name val="Tahoma"/>
      <charset val="134"/>
    </font>
    <font>
      <b/>
      <sz val="18"/>
      <name val="楷体_GB2312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0" fontId="37" fillId="0" borderId="0"/>
    <xf numFmtId="0" fontId="37" fillId="0" borderId="0"/>
    <xf numFmtId="0" fontId="17" fillId="0" borderId="0"/>
    <xf numFmtId="0" fontId="37" fillId="0" borderId="0">
      <alignment vertical="center"/>
    </xf>
    <xf numFmtId="0" fontId="37" fillId="0" borderId="0">
      <alignment vertical="center"/>
    </xf>
    <xf numFmtId="0" fontId="1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112">
    <xf numFmtId="0" fontId="0" fillId="0" borderId="0" xfId="0"/>
    <xf numFmtId="0" fontId="1" fillId="0" borderId="0" xfId="58" applyNumberFormat="1" applyFont="1" applyBorder="1" applyAlignment="1" applyProtection="1">
      <alignment horizontal="center" vertical="center" wrapText="1"/>
      <protection locked="0"/>
    </xf>
    <xf numFmtId="0" fontId="2" fillId="0" borderId="0" xfId="58" applyNumberFormat="1" applyFont="1" applyBorder="1" applyAlignment="1" applyProtection="1">
      <alignment horizontal="center" vertical="center"/>
      <protection locked="0"/>
    </xf>
    <xf numFmtId="0" fontId="3" fillId="0" borderId="1" xfId="58" applyNumberFormat="1" applyFont="1" applyBorder="1" applyAlignment="1" applyProtection="1">
      <alignment horizontal="center" vertical="center"/>
      <protection locked="0"/>
    </xf>
    <xf numFmtId="0" fontId="4" fillId="0" borderId="2" xfId="58" applyNumberFormat="1" applyFont="1" applyBorder="1" applyAlignment="1" applyProtection="1">
      <alignment horizontal="center" vertical="center" textRotation="255"/>
      <protection locked="0"/>
    </xf>
    <xf numFmtId="0" fontId="4" fillId="0" borderId="3" xfId="58" applyNumberFormat="1" applyFont="1" applyBorder="1" applyAlignment="1" applyProtection="1">
      <alignment horizontal="center" vertical="center"/>
      <protection locked="0"/>
    </xf>
    <xf numFmtId="0" fontId="4" fillId="0" borderId="4" xfId="58" applyNumberFormat="1" applyFont="1" applyBorder="1" applyAlignment="1" applyProtection="1">
      <alignment horizontal="center" vertical="center"/>
      <protection locked="0"/>
    </xf>
    <xf numFmtId="176" fontId="5" fillId="0" borderId="1" xfId="59" applyNumberFormat="1" applyFont="1" applyFill="1" applyBorder="1" applyAlignment="1">
      <alignment horizontal="right" vertical="center"/>
    </xf>
    <xf numFmtId="176" fontId="6" fillId="0" borderId="1" xfId="55" applyNumberFormat="1" applyFont="1" applyFill="1" applyBorder="1" applyAlignment="1">
      <alignment horizontal="right" vertical="center"/>
    </xf>
    <xf numFmtId="176" fontId="7" fillId="0" borderId="1" xfId="59" applyNumberFormat="1" applyFont="1" applyFill="1" applyBorder="1" applyAlignment="1" applyProtection="1">
      <alignment horizontal="right" vertical="center"/>
    </xf>
    <xf numFmtId="0" fontId="4" fillId="0" borderId="5" xfId="58" applyNumberFormat="1" applyFont="1" applyBorder="1" applyAlignment="1" applyProtection="1">
      <alignment horizontal="center" vertical="center" textRotation="255"/>
      <protection locked="0"/>
    </xf>
    <xf numFmtId="0" fontId="4" fillId="0" borderId="1" xfId="58" applyNumberFormat="1" applyFont="1" applyBorder="1" applyAlignment="1" applyProtection="1">
      <alignment horizontal="center" vertical="center"/>
      <protection locked="0"/>
    </xf>
    <xf numFmtId="0" fontId="4" fillId="0" borderId="6" xfId="58" applyNumberFormat="1" applyFont="1" applyBorder="1" applyAlignment="1" applyProtection="1">
      <alignment horizontal="center" vertical="center"/>
      <protection locked="0"/>
    </xf>
    <xf numFmtId="177" fontId="5" fillId="0" borderId="1" xfId="59" applyNumberFormat="1" applyFont="1" applyFill="1" applyBorder="1" applyAlignment="1">
      <alignment horizontal="right" vertical="center"/>
    </xf>
    <xf numFmtId="177" fontId="6" fillId="0" borderId="1" xfId="55" applyNumberFormat="1" applyFont="1" applyFill="1" applyBorder="1" applyAlignment="1">
      <alignment horizontal="right" vertical="center"/>
    </xf>
    <xf numFmtId="177" fontId="7" fillId="0" borderId="1" xfId="59" applyNumberFormat="1" applyFont="1" applyFill="1" applyBorder="1" applyAlignment="1" applyProtection="1">
      <alignment horizontal="right" vertical="center"/>
    </xf>
    <xf numFmtId="178" fontId="5" fillId="0" borderId="1" xfId="59" applyNumberFormat="1" applyFont="1" applyFill="1" applyBorder="1" applyAlignment="1">
      <alignment horizontal="right" vertical="center"/>
    </xf>
    <xf numFmtId="178" fontId="6" fillId="0" borderId="1" xfId="55" applyNumberFormat="1" applyFont="1" applyFill="1" applyBorder="1" applyAlignment="1">
      <alignment horizontal="right" vertical="center"/>
    </xf>
    <xf numFmtId="178" fontId="7" fillId="0" borderId="1" xfId="59" applyNumberFormat="1" applyFont="1" applyFill="1" applyBorder="1" applyAlignment="1" applyProtection="1">
      <alignment horizontal="right" vertical="center"/>
    </xf>
    <xf numFmtId="0" fontId="4" fillId="0" borderId="7" xfId="58" applyNumberFormat="1" applyFont="1" applyBorder="1" applyAlignment="1" applyProtection="1">
      <alignment horizontal="center" vertical="center"/>
      <protection locked="0"/>
    </xf>
    <xf numFmtId="179" fontId="5" fillId="0" borderId="1" xfId="59" applyNumberFormat="1" applyFont="1" applyFill="1" applyBorder="1" applyAlignment="1">
      <alignment horizontal="right" vertical="center"/>
    </xf>
    <xf numFmtId="179" fontId="6" fillId="0" borderId="1" xfId="55" applyNumberFormat="1" applyFont="1" applyFill="1" applyBorder="1" applyAlignment="1">
      <alignment horizontal="right" vertical="center"/>
    </xf>
    <xf numFmtId="179" fontId="7" fillId="0" borderId="1" xfId="59" applyNumberFormat="1" applyFont="1" applyFill="1" applyBorder="1" applyAlignment="1" applyProtection="1">
      <alignment horizontal="right" vertical="center"/>
    </xf>
    <xf numFmtId="0" fontId="4" fillId="0" borderId="8" xfId="58" applyNumberFormat="1" applyFont="1" applyBorder="1" applyAlignment="1" applyProtection="1">
      <alignment horizontal="center" vertical="center" textRotation="255"/>
      <protection locked="0"/>
    </xf>
    <xf numFmtId="0" fontId="4" fillId="0" borderId="9" xfId="58" applyNumberFormat="1" applyFont="1" applyBorder="1" applyAlignment="1" applyProtection="1">
      <alignment horizontal="center" vertical="center"/>
      <protection locked="0"/>
    </xf>
    <xf numFmtId="180" fontId="5" fillId="0" borderId="1" xfId="59" applyNumberFormat="1" applyFont="1" applyFill="1" applyBorder="1" applyAlignment="1">
      <alignment horizontal="right" vertical="center"/>
    </xf>
    <xf numFmtId="180" fontId="6" fillId="0" borderId="1" xfId="55" applyNumberFormat="1" applyFont="1" applyFill="1" applyBorder="1" applyAlignment="1">
      <alignment horizontal="right" vertical="center"/>
    </xf>
    <xf numFmtId="180" fontId="7" fillId="0" borderId="1" xfId="50" applyNumberFormat="1" applyFont="1" applyFill="1" applyBorder="1" applyAlignment="1">
      <alignment horizontal="right" vertical="center"/>
    </xf>
    <xf numFmtId="180" fontId="7" fillId="0" borderId="1" xfId="59" applyNumberFormat="1" applyFont="1" applyFill="1" applyBorder="1" applyAlignment="1" applyProtection="1">
      <alignment horizontal="right" vertical="center"/>
    </xf>
    <xf numFmtId="0" fontId="4" fillId="0" borderId="5" xfId="58" applyNumberFormat="1" applyFont="1" applyBorder="1" applyAlignment="1" applyProtection="1">
      <alignment horizontal="center" vertical="center"/>
      <protection locked="0"/>
    </xf>
    <xf numFmtId="0" fontId="4" fillId="0" borderId="10" xfId="58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/>
    <xf numFmtId="0" fontId="4" fillId="0" borderId="1" xfId="58" applyNumberFormat="1" applyFont="1" applyBorder="1" applyAlignment="1" applyProtection="1">
      <alignment horizontal="center" vertical="center" textRotation="255"/>
      <protection locked="0"/>
    </xf>
    <xf numFmtId="0" fontId="4" fillId="0" borderId="7" xfId="58" applyNumberFormat="1" applyFont="1" applyBorder="1" applyAlignment="1" applyProtection="1">
      <alignment horizontal="center" vertical="center" textRotation="255"/>
      <protection locked="0"/>
    </xf>
    <xf numFmtId="0" fontId="4" fillId="0" borderId="9" xfId="58" applyNumberFormat="1" applyFont="1" applyBorder="1" applyAlignment="1" applyProtection="1">
      <alignment horizontal="center" vertical="center" textRotation="255"/>
      <protection locked="0"/>
    </xf>
    <xf numFmtId="0" fontId="4" fillId="0" borderId="11" xfId="58" applyNumberFormat="1" applyFont="1" applyBorder="1" applyAlignment="1" applyProtection="1">
      <alignment horizontal="center" vertical="center"/>
      <protection locked="0"/>
    </xf>
    <xf numFmtId="0" fontId="4" fillId="0" borderId="6" xfId="58" applyNumberFormat="1" applyFont="1" applyBorder="1" applyAlignment="1" applyProtection="1">
      <alignment horizontal="center" vertical="center" wrapText="1"/>
      <protection locked="0"/>
    </xf>
    <xf numFmtId="181" fontId="5" fillId="0" borderId="1" xfId="59" applyNumberFormat="1" applyFont="1" applyFill="1" applyBorder="1" applyAlignment="1">
      <alignment horizontal="right" vertical="center"/>
    </xf>
    <xf numFmtId="181" fontId="6" fillId="0" borderId="1" xfId="55" applyNumberFormat="1" applyFont="1" applyFill="1" applyBorder="1" applyAlignment="1">
      <alignment horizontal="right" vertical="center"/>
    </xf>
    <xf numFmtId="182" fontId="5" fillId="0" borderId="1" xfId="59" applyNumberFormat="1" applyFont="1" applyFill="1" applyBorder="1" applyAlignment="1">
      <alignment horizontal="right" vertical="center"/>
    </xf>
    <xf numFmtId="0" fontId="4" fillId="0" borderId="3" xfId="58" applyNumberFormat="1" applyFont="1" applyBorder="1" applyAlignment="1" applyProtection="1">
      <alignment horizontal="center" vertical="center" textRotation="255"/>
      <protection locked="0"/>
    </xf>
    <xf numFmtId="182" fontId="6" fillId="0" borderId="1" xfId="55" applyNumberFormat="1" applyFont="1" applyFill="1" applyBorder="1" applyAlignment="1">
      <alignment horizontal="right" vertical="center"/>
    </xf>
    <xf numFmtId="182" fontId="7" fillId="0" borderId="1" xfId="59" applyNumberFormat="1" applyFont="1" applyFill="1" applyBorder="1" applyAlignment="1" applyProtection="1">
      <alignment horizontal="right" vertical="center"/>
    </xf>
    <xf numFmtId="0" fontId="4" fillId="0" borderId="1" xfId="58" applyNumberFormat="1" applyFont="1" applyBorder="1" applyAlignment="1" applyProtection="1">
      <alignment horizontal="center" vertical="center" wrapText="1"/>
      <protection locked="0"/>
    </xf>
    <xf numFmtId="181" fontId="7" fillId="0" borderId="1" xfId="59" applyNumberFormat="1" applyFont="1" applyFill="1" applyBorder="1" applyAlignment="1" applyProtection="1">
      <alignment horizontal="right" vertical="center"/>
    </xf>
    <xf numFmtId="176" fontId="5" fillId="0" borderId="1" xfId="59" applyNumberFormat="1" applyFont="1" applyBorder="1" applyAlignment="1">
      <alignment horizontal="right" vertical="center"/>
    </xf>
    <xf numFmtId="177" fontId="5" fillId="0" borderId="1" xfId="59" applyNumberFormat="1" applyFont="1" applyBorder="1" applyAlignment="1">
      <alignment horizontal="right" vertical="center"/>
    </xf>
    <xf numFmtId="181" fontId="5" fillId="0" borderId="1" xfId="59" applyNumberFormat="1" applyFont="1" applyBorder="1" applyAlignment="1">
      <alignment horizontal="right" vertical="center"/>
    </xf>
    <xf numFmtId="182" fontId="5" fillId="0" borderId="1" xfId="59" applyNumberFormat="1" applyFont="1" applyBorder="1" applyAlignment="1">
      <alignment horizontal="right" vertical="center"/>
    </xf>
    <xf numFmtId="0" fontId="9" fillId="0" borderId="1" xfId="0" applyFont="1" applyBorder="1"/>
    <xf numFmtId="0" fontId="10" fillId="0" borderId="1" xfId="0" applyFont="1" applyBorder="1"/>
    <xf numFmtId="0" fontId="0" fillId="0" borderId="1" xfId="0" applyBorder="1"/>
    <xf numFmtId="176" fontId="0" fillId="0" borderId="1" xfId="0" applyNumberFormat="1" applyBorder="1"/>
    <xf numFmtId="176" fontId="0" fillId="0" borderId="1" xfId="0" applyNumberFormat="1" applyFont="1" applyBorder="1"/>
    <xf numFmtId="0" fontId="0" fillId="0" borderId="1" xfId="0" applyFont="1" applyBorder="1"/>
    <xf numFmtId="176" fontId="11" fillId="0" borderId="1" xfId="59" applyNumberFormat="1" applyFont="1" applyFill="1" applyBorder="1" applyAlignment="1" applyProtection="1">
      <alignment horizontal="right" vertical="center"/>
    </xf>
    <xf numFmtId="181" fontId="12" fillId="0" borderId="1" xfId="0" applyNumberFormat="1" applyFont="1" applyFill="1" applyBorder="1" applyAlignment="1">
      <alignment horizontal="center" vertical="center"/>
    </xf>
    <xf numFmtId="176" fontId="11" fillId="0" borderId="3" xfId="59" applyNumberFormat="1" applyFont="1" applyFill="1" applyBorder="1" applyAlignment="1" applyProtection="1">
      <alignment horizontal="right" vertical="center"/>
    </xf>
    <xf numFmtId="181" fontId="11" fillId="0" borderId="1" xfId="59" applyNumberFormat="1" applyFont="1" applyFill="1" applyBorder="1" applyAlignment="1" applyProtection="1">
      <alignment horizontal="right" vertical="center"/>
    </xf>
    <xf numFmtId="178" fontId="11" fillId="0" borderId="1" xfId="59" applyNumberFormat="1" applyFont="1" applyFill="1" applyBorder="1" applyAlignment="1" applyProtection="1">
      <alignment horizontal="right" vertical="center"/>
    </xf>
    <xf numFmtId="180" fontId="13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82" fontId="11" fillId="0" borderId="1" xfId="59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right" vertical="center"/>
    </xf>
    <xf numFmtId="178" fontId="14" fillId="0" borderId="1" xfId="59" applyNumberFormat="1" applyFont="1" applyFill="1" applyBorder="1" applyAlignment="1" applyProtection="1">
      <alignment horizontal="right" vertical="center"/>
    </xf>
    <xf numFmtId="178" fontId="10" fillId="0" borderId="1" xfId="59" applyNumberFormat="1" applyFont="1" applyFill="1" applyBorder="1" applyAlignment="1" applyProtection="1">
      <alignment horizontal="right" vertical="center"/>
    </xf>
    <xf numFmtId="180" fontId="8" fillId="0" borderId="1" xfId="0" applyNumberFormat="1" applyFont="1" applyFill="1" applyBorder="1" applyAlignment="1">
      <alignment horizontal="center" vertical="center"/>
    </xf>
    <xf numFmtId="176" fontId="14" fillId="0" borderId="1" xfId="59" applyNumberFormat="1" applyFont="1" applyFill="1" applyBorder="1" applyAlignment="1" applyProtection="1">
      <alignment horizontal="right" vertical="center"/>
    </xf>
    <xf numFmtId="176" fontId="14" fillId="0" borderId="1" xfId="59" applyNumberFormat="1" applyFont="1" applyFill="1" applyBorder="1" applyAlignment="1">
      <alignment horizontal="right" vertical="center"/>
    </xf>
    <xf numFmtId="176" fontId="10" fillId="0" borderId="1" xfId="59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9" fontId="14" fillId="0" borderId="1" xfId="59" applyNumberFormat="1" applyFont="1" applyFill="1" applyBorder="1" applyAlignment="1">
      <alignment horizontal="right" vertical="center"/>
    </xf>
    <xf numFmtId="179" fontId="14" fillId="0" borderId="1" xfId="59" applyNumberFormat="1" applyFont="1" applyFill="1" applyBorder="1" applyAlignment="1" applyProtection="1">
      <alignment horizontal="right" vertical="center"/>
    </xf>
    <xf numFmtId="179" fontId="10" fillId="0" borderId="1" xfId="59" applyNumberFormat="1" applyFont="1" applyFill="1" applyBorder="1" applyAlignment="1" applyProtection="1">
      <alignment horizontal="right" vertical="center"/>
    </xf>
    <xf numFmtId="177" fontId="14" fillId="0" borderId="1" xfId="59" applyNumberFormat="1" applyFont="1" applyFill="1" applyBorder="1" applyAlignment="1">
      <alignment horizontal="right" vertical="center"/>
    </xf>
    <xf numFmtId="177" fontId="14" fillId="0" borderId="1" xfId="59" applyNumberFormat="1" applyFont="1" applyFill="1" applyBorder="1" applyAlignment="1" applyProtection="1">
      <alignment horizontal="right" vertical="center"/>
    </xf>
    <xf numFmtId="181" fontId="10" fillId="0" borderId="1" xfId="59" applyNumberFormat="1" applyFont="1" applyFill="1" applyBorder="1" applyAlignment="1" applyProtection="1">
      <alignment horizontal="right" vertical="center"/>
    </xf>
    <xf numFmtId="180" fontId="14" fillId="0" borderId="1" xfId="59" applyNumberFormat="1" applyFont="1" applyFill="1" applyBorder="1" applyAlignment="1">
      <alignment horizontal="right" vertical="center"/>
    </xf>
    <xf numFmtId="180" fontId="14" fillId="0" borderId="1" xfId="59" applyNumberFormat="1" applyFont="1" applyFill="1" applyBorder="1" applyAlignment="1" applyProtection="1">
      <alignment horizontal="right" vertical="center"/>
    </xf>
    <xf numFmtId="180" fontId="10" fillId="0" borderId="1" xfId="59" applyNumberFormat="1" applyFont="1" applyFill="1" applyBorder="1" applyAlignment="1" applyProtection="1">
      <alignment horizontal="right" vertical="center"/>
    </xf>
    <xf numFmtId="178" fontId="6" fillId="0" borderId="1" xfId="50" applyNumberFormat="1" applyFont="1" applyFill="1" applyBorder="1" applyAlignment="1">
      <alignment horizontal="right" vertical="center"/>
    </xf>
    <xf numFmtId="180" fontId="6" fillId="0" borderId="1" xfId="50" applyNumberFormat="1" applyFont="1" applyFill="1" applyBorder="1" applyAlignment="1">
      <alignment horizontal="right" vertical="center"/>
    </xf>
    <xf numFmtId="180" fontId="11" fillId="0" borderId="1" xfId="59" applyNumberFormat="1" applyFont="1" applyFill="1" applyBorder="1" applyAlignment="1" applyProtection="1">
      <alignment horizontal="right" vertical="center"/>
    </xf>
    <xf numFmtId="180" fontId="11" fillId="0" borderId="3" xfId="59" applyNumberFormat="1" applyFont="1" applyFill="1" applyBorder="1" applyAlignment="1" applyProtection="1">
      <alignment horizontal="right" vertical="center"/>
    </xf>
    <xf numFmtId="181" fontId="7" fillId="0" borderId="1" xfId="59" applyNumberFormat="1" applyFont="1" applyFill="1" applyBorder="1" applyAlignment="1" applyProtection="1">
      <alignment horizontal="center" vertical="center"/>
    </xf>
    <xf numFmtId="182" fontId="7" fillId="0" borderId="1" xfId="59" applyNumberFormat="1" applyFont="1" applyFill="1" applyBorder="1" applyAlignment="1" applyProtection="1">
      <alignment horizontal="center" vertical="center"/>
    </xf>
    <xf numFmtId="178" fontId="7" fillId="0" borderId="1" xfId="59" applyNumberFormat="1" applyFont="1" applyBorder="1" applyAlignment="1" applyProtection="1">
      <alignment horizontal="right" vertical="center"/>
    </xf>
    <xf numFmtId="176" fontId="11" fillId="0" borderId="3" xfId="59" applyNumberFormat="1" applyFont="1" applyBorder="1" applyAlignment="1" applyProtection="1">
      <alignment horizontal="right" vertical="center"/>
    </xf>
    <xf numFmtId="181" fontId="7" fillId="0" borderId="1" xfId="59" applyNumberFormat="1" applyFont="1" applyBorder="1" applyAlignment="1" applyProtection="1">
      <alignment horizontal="right" vertical="center"/>
    </xf>
    <xf numFmtId="182" fontId="7" fillId="0" borderId="1" xfId="59" applyNumberFormat="1" applyFont="1" applyBorder="1" applyAlignment="1" applyProtection="1">
      <alignment horizontal="right" vertical="center"/>
    </xf>
    <xf numFmtId="0" fontId="15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0" xfId="58" applyNumberFormat="1" applyFont="1" applyBorder="1" applyAlignment="1" applyProtection="1">
      <alignment horizontal="center" vertical="center" wrapText="1"/>
    </xf>
    <xf numFmtId="0" fontId="2" fillId="0" borderId="0" xfId="58" applyNumberFormat="1" applyFont="1" applyBorder="1" applyAlignment="1" applyProtection="1">
      <alignment horizontal="center" vertical="center"/>
    </xf>
    <xf numFmtId="0" fontId="11" fillId="0" borderId="1" xfId="58" applyNumberFormat="1" applyFont="1" applyBorder="1" applyAlignment="1" applyProtection="1">
      <alignment horizontal="center" vertical="center"/>
    </xf>
    <xf numFmtId="181" fontId="16" fillId="0" borderId="1" xfId="0" applyNumberFormat="1" applyFont="1" applyFill="1" applyBorder="1" applyAlignment="1" applyProtection="1">
      <alignment horizontal="right" vertical="center"/>
      <protection hidden="1"/>
    </xf>
    <xf numFmtId="176" fontId="7" fillId="0" borderId="1" xfId="58" applyNumberFormat="1" applyFont="1" applyFill="1" applyBorder="1" applyAlignment="1" applyProtection="1">
      <alignment horizontal="right" vertical="center"/>
    </xf>
    <xf numFmtId="177" fontId="7" fillId="0" borderId="1" xfId="58" applyNumberFormat="1" applyFont="1" applyFill="1" applyBorder="1" applyAlignment="1" applyProtection="1">
      <alignment horizontal="right" vertical="center"/>
    </xf>
    <xf numFmtId="178" fontId="7" fillId="0" borderId="1" xfId="58" applyNumberFormat="1" applyFont="1" applyFill="1" applyBorder="1" applyAlignment="1" applyProtection="1">
      <alignment horizontal="right" vertical="center"/>
    </xf>
    <xf numFmtId="182" fontId="16" fillId="0" borderId="1" xfId="0" applyNumberFormat="1" applyFont="1" applyFill="1" applyBorder="1" applyAlignment="1" applyProtection="1">
      <alignment horizontal="right" vertical="center"/>
      <protection hidden="1"/>
    </xf>
    <xf numFmtId="179" fontId="7" fillId="0" borderId="1" xfId="58" applyNumberFormat="1" applyFont="1" applyFill="1" applyBorder="1" applyAlignment="1" applyProtection="1">
      <alignment horizontal="right" vertical="center"/>
    </xf>
    <xf numFmtId="180" fontId="16" fillId="0" borderId="1" xfId="0" applyNumberFormat="1" applyFont="1" applyFill="1" applyBorder="1" applyAlignment="1" applyProtection="1">
      <alignment horizontal="right" vertical="center"/>
      <protection hidden="1"/>
    </xf>
    <xf numFmtId="0" fontId="7" fillId="0" borderId="1" xfId="58" applyNumberFormat="1" applyFont="1" applyFill="1" applyBorder="1" applyAlignment="1" applyProtection="1">
      <alignment horizontal="right" vertical="center"/>
    </xf>
    <xf numFmtId="181" fontId="7" fillId="0" borderId="1" xfId="58" applyNumberFormat="1" applyFont="1" applyFill="1" applyBorder="1" applyAlignment="1" applyProtection="1">
      <alignment horizontal="right" vertical="center"/>
    </xf>
    <xf numFmtId="182" fontId="7" fillId="0" borderId="1" xfId="58" applyNumberFormat="1" applyFont="1" applyFill="1" applyBorder="1" applyAlignment="1" applyProtection="1">
      <alignment horizontal="right" vertical="center"/>
    </xf>
    <xf numFmtId="178" fontId="6" fillId="0" borderId="1" xfId="55" applyNumberFormat="1" applyFont="1" applyBorder="1" applyAlignment="1">
      <alignment horizontal="right" vertical="center"/>
    </xf>
    <xf numFmtId="181" fontId="6" fillId="0" borderId="1" xfId="55" applyNumberFormat="1" applyFont="1" applyBorder="1" applyAlignment="1">
      <alignment horizontal="right" vertical="center"/>
    </xf>
    <xf numFmtId="182" fontId="6" fillId="0" borderId="1" xfId="55" applyNumberFormat="1" applyFont="1" applyBorder="1" applyAlignment="1">
      <alignment horizontal="right" vertical="center"/>
    </xf>
    <xf numFmtId="0" fontId="9" fillId="0" borderId="0" xfId="0" applyFont="1"/>
    <xf numFmtId="180" fontId="6" fillId="0" borderId="1" xfId="55" applyNumberFormat="1" applyFont="1" applyBorder="1" applyAlignment="1">
      <alignment horizontal="right" vertical="center"/>
    </xf>
    <xf numFmtId="180" fontId="7" fillId="0" borderId="1" xfId="58" applyNumberFormat="1" applyFont="1" applyFill="1" applyBorder="1" applyAlignment="1" applyProtection="1">
      <alignment horizontal="righ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3" xfId="52"/>
    <cellStyle name="常规 2" xfId="53"/>
    <cellStyle name="常规 3" xfId="54"/>
    <cellStyle name="常规 4" xfId="55"/>
    <cellStyle name="常规 4 2" xfId="56"/>
    <cellStyle name="常规 5" xfId="57"/>
    <cellStyle name="常规_6部化验报表样表" xfId="58"/>
    <cellStyle name="常规_6部化验报表样表 2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504190</xdr:colOff>
      <xdr:row>0</xdr:row>
      <xdr:rowOff>635</xdr:rowOff>
    </xdr:from>
    <xdr:to>
      <xdr:col>6</xdr:col>
      <xdr:colOff>200660</xdr:colOff>
      <xdr:row>1</xdr:row>
      <xdr:rowOff>9525</xdr:rowOff>
    </xdr:to>
    <xdr:pic>
      <xdr:nvPicPr>
        <xdr:cNvPr id="2" name="Picture 1" descr="C:\Users\Administrator\Desktop\bdb273c217f32bb26c71073bab8828c.pngbdb273c217f32bb26c71073bab8828c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37865" y="635"/>
          <a:ext cx="429895" cy="35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tabSelected="1" workbookViewId="0">
      <pane xSplit="4" topLeftCell="E1" activePane="topRight" state="frozen"/>
      <selection/>
      <selection pane="topRight" activeCell="W23" sqref="W23"/>
    </sheetView>
  </sheetViews>
  <sheetFormatPr defaultColWidth="9" defaultRowHeight="14.25"/>
  <cols>
    <col min="1" max="1" width="4.375" customWidth="1"/>
    <col min="3" max="3" width="6.625" customWidth="1"/>
    <col min="4" max="4" width="6.25" customWidth="1"/>
    <col min="5" max="13" width="9.625" customWidth="1"/>
    <col min="14" max="14" width="8.625" customWidth="1"/>
    <col min="15" max="17" width="9.625" customWidth="1"/>
    <col min="18" max="18" width="12.125" customWidth="1"/>
    <col min="19" max="19" width="9.625" customWidth="1"/>
  </cols>
  <sheetData>
    <row r="1" ht="27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3"/>
      <c r="S1" s="93"/>
    </row>
    <row r="2" ht="20.25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4"/>
      <c r="S2" s="94"/>
    </row>
    <row r="3" spans="1:19">
      <c r="A3" s="3" t="s">
        <v>2</v>
      </c>
      <c r="B3" s="3"/>
      <c r="C3" s="3"/>
      <c r="D3" s="3"/>
      <c r="E3" s="3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5" t="s">
        <v>4</v>
      </c>
      <c r="R3" s="95" t="s">
        <v>5</v>
      </c>
      <c r="S3" s="95" t="s">
        <v>6</v>
      </c>
    </row>
    <row r="4" spans="1:19">
      <c r="A4" s="3"/>
      <c r="B4" s="3"/>
      <c r="C4" s="3"/>
      <c r="D4" s="3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95"/>
      <c r="R4" s="95"/>
      <c r="S4" s="95"/>
    </row>
    <row r="5" spans="1:19">
      <c r="A5" s="4" t="s">
        <v>7</v>
      </c>
      <c r="B5" s="5" t="s">
        <v>8</v>
      </c>
      <c r="C5" s="5"/>
      <c r="D5" s="6" t="s">
        <v>9</v>
      </c>
      <c r="E5" s="7">
        <v>121.748290322581</v>
      </c>
      <c r="F5" s="8">
        <v>130.655714285714</v>
      </c>
      <c r="G5" s="7">
        <v>110.45264516129</v>
      </c>
      <c r="H5" s="9">
        <v>106.4254</v>
      </c>
      <c r="I5" s="7">
        <v>87.4893870967742</v>
      </c>
      <c r="J5" s="9">
        <v>139.5001</v>
      </c>
      <c r="K5" s="9">
        <v>88.1027096774194</v>
      </c>
      <c r="L5" s="9">
        <v>53.8300322580645</v>
      </c>
      <c r="M5" s="55">
        <v>58.3987333333333</v>
      </c>
      <c r="N5" s="56">
        <v>73.8440967741936</v>
      </c>
      <c r="O5" s="9">
        <v>81.6252666666667</v>
      </c>
      <c r="P5" s="57">
        <v>94.9101290322581</v>
      </c>
      <c r="Q5" s="96">
        <f>AVERAGE(E5:P5)</f>
        <v>95.5818753840246</v>
      </c>
      <c r="R5" s="97">
        <f t="shared" ref="R5:R20" si="0">MAX(E5:Q5)</f>
        <v>139.5001</v>
      </c>
      <c r="S5" s="97">
        <f t="shared" ref="S5:S20" si="1">MIN(E5:R5)</f>
        <v>53.8300322580645</v>
      </c>
    </row>
    <row r="6" spans="1:19">
      <c r="A6" s="10"/>
      <c r="B6" s="11"/>
      <c r="C6" s="11"/>
      <c r="D6" s="12" t="s">
        <v>10</v>
      </c>
      <c r="E6" s="7">
        <v>7.9941935483871</v>
      </c>
      <c r="F6" s="8">
        <v>7.98642857142857</v>
      </c>
      <c r="G6" s="7">
        <v>7.65403225806452</v>
      </c>
      <c r="H6" s="9">
        <v>8.11936666666666</v>
      </c>
      <c r="I6" s="7">
        <v>8.31170967741935</v>
      </c>
      <c r="J6" s="9">
        <v>7.11753333333333</v>
      </c>
      <c r="K6" s="9">
        <v>8.79670967741936</v>
      </c>
      <c r="L6" s="9">
        <v>6.71238709677419</v>
      </c>
      <c r="M6" s="55">
        <v>7.8534</v>
      </c>
      <c r="N6" s="56">
        <v>6.28529032258064</v>
      </c>
      <c r="O6" s="9">
        <v>7.7172</v>
      </c>
      <c r="P6" s="57">
        <v>8.44767741935484</v>
      </c>
      <c r="Q6" s="96">
        <f>AVERAGE(E6:P6)</f>
        <v>7.74966071428571</v>
      </c>
      <c r="R6" s="97">
        <f t="shared" si="0"/>
        <v>8.79670967741936</v>
      </c>
      <c r="S6" s="97">
        <f t="shared" si="1"/>
        <v>6.28529032258064</v>
      </c>
    </row>
    <row r="7" spans="1:19">
      <c r="A7" s="10"/>
      <c r="B7" s="11" t="s">
        <v>11</v>
      </c>
      <c r="C7" s="11"/>
      <c r="D7" s="12" t="s">
        <v>9</v>
      </c>
      <c r="E7" s="7">
        <v>61.1</v>
      </c>
      <c r="F7" s="8">
        <v>58.925</v>
      </c>
      <c r="G7" s="7">
        <v>52.15</v>
      </c>
      <c r="H7" s="9">
        <v>52.35</v>
      </c>
      <c r="I7" s="7">
        <v>46.925</v>
      </c>
      <c r="J7" s="9">
        <v>44.74</v>
      </c>
      <c r="K7" s="9">
        <v>46.64</v>
      </c>
      <c r="L7" s="9">
        <v>26.325</v>
      </c>
      <c r="M7" s="55">
        <v>29.025</v>
      </c>
      <c r="N7" s="56">
        <v>32.4</v>
      </c>
      <c r="O7" s="9">
        <v>32.45</v>
      </c>
      <c r="P7" s="57">
        <v>44.98</v>
      </c>
      <c r="Q7" s="96">
        <f t="shared" ref="Q5:Q20" si="2">AVERAGE(E7:P7)</f>
        <v>44.0008333333333</v>
      </c>
      <c r="R7" s="97">
        <f t="shared" si="0"/>
        <v>61.1</v>
      </c>
      <c r="S7" s="97">
        <f t="shared" si="1"/>
        <v>26.325</v>
      </c>
    </row>
    <row r="8" spans="1:19">
      <c r="A8" s="10"/>
      <c r="B8" s="11"/>
      <c r="C8" s="11"/>
      <c r="D8" s="12" t="s">
        <v>10</v>
      </c>
      <c r="E8" s="13">
        <v>3.1</v>
      </c>
      <c r="F8" s="14">
        <v>2.4</v>
      </c>
      <c r="G8" s="13">
        <v>2.9</v>
      </c>
      <c r="H8" s="15">
        <v>2.9</v>
      </c>
      <c r="I8" s="13">
        <v>2.7</v>
      </c>
      <c r="J8" s="15">
        <v>3</v>
      </c>
      <c r="K8" s="15">
        <v>2.7</v>
      </c>
      <c r="L8" s="15">
        <v>1.2</v>
      </c>
      <c r="M8" s="58">
        <v>0.9</v>
      </c>
      <c r="N8" s="56">
        <v>2.2</v>
      </c>
      <c r="O8" s="9">
        <v>2.7</v>
      </c>
      <c r="P8" s="57">
        <v>3.6</v>
      </c>
      <c r="Q8" s="96">
        <f t="shared" si="2"/>
        <v>2.525</v>
      </c>
      <c r="R8" s="98">
        <f t="shared" si="0"/>
        <v>3.6</v>
      </c>
      <c r="S8" s="98">
        <f t="shared" si="1"/>
        <v>0.9</v>
      </c>
    </row>
    <row r="9" spans="1:19">
      <c r="A9" s="10"/>
      <c r="B9" s="11" t="s">
        <v>12</v>
      </c>
      <c r="C9" s="11"/>
      <c r="D9" s="12" t="s">
        <v>9</v>
      </c>
      <c r="E9" s="16">
        <v>206</v>
      </c>
      <c r="F9" s="17">
        <v>178</v>
      </c>
      <c r="G9" s="16">
        <v>149</v>
      </c>
      <c r="H9" s="18">
        <v>158.666666666667</v>
      </c>
      <c r="I9" s="16">
        <v>179</v>
      </c>
      <c r="J9" s="18">
        <v>194.5</v>
      </c>
      <c r="K9" s="18">
        <v>131</v>
      </c>
      <c r="L9" s="18">
        <v>131.333333333333</v>
      </c>
      <c r="M9" s="59">
        <v>131</v>
      </c>
      <c r="N9" s="60"/>
      <c r="O9" s="9">
        <v>142</v>
      </c>
      <c r="P9" s="57">
        <v>114</v>
      </c>
      <c r="Q9" s="96">
        <f t="shared" si="2"/>
        <v>155.863636363636</v>
      </c>
      <c r="R9" s="99">
        <f t="shared" si="0"/>
        <v>206</v>
      </c>
      <c r="S9" s="99">
        <f t="shared" si="1"/>
        <v>114</v>
      </c>
    </row>
    <row r="10" spans="1:19">
      <c r="A10" s="10"/>
      <c r="B10" s="11"/>
      <c r="C10" s="11"/>
      <c r="D10" s="12" t="s">
        <v>10</v>
      </c>
      <c r="E10" s="16">
        <v>7</v>
      </c>
      <c r="F10" s="17">
        <v>7</v>
      </c>
      <c r="G10" s="16">
        <v>7</v>
      </c>
      <c r="H10" s="18">
        <v>6</v>
      </c>
      <c r="I10" s="16">
        <v>7</v>
      </c>
      <c r="J10" s="18">
        <v>7</v>
      </c>
      <c r="K10" s="18">
        <v>7</v>
      </c>
      <c r="L10" s="18">
        <v>6</v>
      </c>
      <c r="M10" s="59">
        <v>8</v>
      </c>
      <c r="N10" s="61">
        <v>7</v>
      </c>
      <c r="O10" s="9">
        <v>8</v>
      </c>
      <c r="P10" s="57">
        <v>7</v>
      </c>
      <c r="Q10" s="96">
        <f t="shared" si="2"/>
        <v>7</v>
      </c>
      <c r="R10" s="99">
        <f t="shared" si="0"/>
        <v>8</v>
      </c>
      <c r="S10" s="99">
        <f t="shared" si="1"/>
        <v>6</v>
      </c>
    </row>
    <row r="11" spans="1:19">
      <c r="A11" s="10"/>
      <c r="B11" s="11" t="s">
        <v>13</v>
      </c>
      <c r="C11" s="11"/>
      <c r="D11" s="12" t="s">
        <v>9</v>
      </c>
      <c r="E11" s="7">
        <v>25.9532258064516</v>
      </c>
      <c r="F11" s="8">
        <v>20.7825</v>
      </c>
      <c r="G11" s="7">
        <v>14.5409032258064</v>
      </c>
      <c r="H11" s="9">
        <v>15.9837666666667</v>
      </c>
      <c r="I11" s="7">
        <v>11.9237096774194</v>
      </c>
      <c r="J11" s="9">
        <v>12.32343</v>
      </c>
      <c r="K11" s="9">
        <v>12.9381290322581</v>
      </c>
      <c r="L11" s="9">
        <v>12.4126451612903</v>
      </c>
      <c r="M11" s="55">
        <v>13.7416666666667</v>
      </c>
      <c r="N11" s="61">
        <v>15.8213548387097</v>
      </c>
      <c r="O11" s="9">
        <v>19.6633666666667</v>
      </c>
      <c r="P11" s="57">
        <v>18.0663548387097</v>
      </c>
      <c r="Q11" s="96">
        <f t="shared" si="2"/>
        <v>16.1792543817204</v>
      </c>
      <c r="R11" s="97">
        <f t="shared" si="0"/>
        <v>25.9532258064516</v>
      </c>
      <c r="S11" s="97">
        <f t="shared" si="1"/>
        <v>11.9237096774194</v>
      </c>
    </row>
    <row r="12" spans="1:19">
      <c r="A12" s="10"/>
      <c r="B12" s="11"/>
      <c r="C12" s="11"/>
      <c r="D12" s="12" t="s">
        <v>10</v>
      </c>
      <c r="E12" s="13">
        <v>1.41483870967742</v>
      </c>
      <c r="F12" s="14">
        <v>0.696785714285714</v>
      </c>
      <c r="G12" s="13">
        <v>0.666451612903226</v>
      </c>
      <c r="H12" s="15">
        <v>0.311766666666667</v>
      </c>
      <c r="I12" s="13">
        <v>0.146</v>
      </c>
      <c r="J12" s="15">
        <v>0.0854333333333333</v>
      </c>
      <c r="K12" s="15">
        <v>0.232838709677419</v>
      </c>
      <c r="L12" s="15">
        <v>0.16958064516129</v>
      </c>
      <c r="M12" s="58">
        <v>0.494266666666667</v>
      </c>
      <c r="N12" s="61">
        <v>0.295258064516129</v>
      </c>
      <c r="O12" s="9">
        <v>0.2304</v>
      </c>
      <c r="P12" s="57">
        <v>0.205645161290323</v>
      </c>
      <c r="Q12" s="96">
        <f t="shared" si="2"/>
        <v>0.412438773681516</v>
      </c>
      <c r="R12" s="98">
        <f t="shared" si="0"/>
        <v>1.41483870967742</v>
      </c>
      <c r="S12" s="98">
        <f t="shared" si="1"/>
        <v>0.0854333333333333</v>
      </c>
    </row>
    <row r="13" spans="1:19">
      <c r="A13" s="10"/>
      <c r="B13" s="11" t="s">
        <v>14</v>
      </c>
      <c r="C13" s="11"/>
      <c r="D13" s="12" t="s">
        <v>9</v>
      </c>
      <c r="E13" s="7">
        <v>28.358064516129</v>
      </c>
      <c r="F13" s="8">
        <v>25.3857142857143</v>
      </c>
      <c r="G13" s="7">
        <v>18.6129032258065</v>
      </c>
      <c r="H13" s="9">
        <v>19.8033333333333</v>
      </c>
      <c r="I13" s="7">
        <v>17.0129032258065</v>
      </c>
      <c r="J13" s="9">
        <v>16.0066666666667</v>
      </c>
      <c r="K13" s="9">
        <v>14.6483870967742</v>
      </c>
      <c r="L13" s="9">
        <v>14.6806451612903</v>
      </c>
      <c r="M13" s="55">
        <v>16.199</v>
      </c>
      <c r="N13" s="61">
        <v>17.7677419354839</v>
      </c>
      <c r="O13" s="9">
        <v>21.77</v>
      </c>
      <c r="P13" s="57">
        <v>22.3322580645161</v>
      </c>
      <c r="Q13" s="96">
        <f t="shared" si="2"/>
        <v>19.3814681259601</v>
      </c>
      <c r="R13" s="97">
        <f t="shared" si="0"/>
        <v>28.358064516129</v>
      </c>
      <c r="S13" s="97">
        <f t="shared" si="1"/>
        <v>14.6483870967742</v>
      </c>
    </row>
    <row r="14" spans="1:19">
      <c r="A14" s="10"/>
      <c r="B14" s="19"/>
      <c r="C14" s="19"/>
      <c r="D14" s="12" t="s">
        <v>10</v>
      </c>
      <c r="E14" s="13">
        <v>9.24451612903226</v>
      </c>
      <c r="F14" s="14">
        <v>8.55285714285714</v>
      </c>
      <c r="G14" s="13">
        <v>6.8618064516129</v>
      </c>
      <c r="H14" s="15">
        <v>5.40373333333333</v>
      </c>
      <c r="I14" s="13">
        <v>4.57622580645161</v>
      </c>
      <c r="J14" s="15">
        <v>4.29693333333333</v>
      </c>
      <c r="K14" s="15">
        <v>4.7431935483871</v>
      </c>
      <c r="L14" s="15">
        <v>7.17235483870968</v>
      </c>
      <c r="M14" s="58">
        <v>6.70866666666666</v>
      </c>
      <c r="N14" s="61">
        <v>7.13387096774194</v>
      </c>
      <c r="O14" s="15">
        <v>6.53473333333333</v>
      </c>
      <c r="P14" s="57">
        <v>8.18783870967742</v>
      </c>
      <c r="Q14" s="96">
        <f t="shared" si="2"/>
        <v>6.61806085509472</v>
      </c>
      <c r="R14" s="98">
        <f t="shared" si="0"/>
        <v>9.24451612903226</v>
      </c>
      <c r="S14" s="98">
        <f t="shared" si="1"/>
        <v>4.29693333333333</v>
      </c>
    </row>
    <row r="15" spans="1:19">
      <c r="A15" s="10"/>
      <c r="B15" s="11" t="s">
        <v>15</v>
      </c>
      <c r="C15" s="11"/>
      <c r="D15" s="12" t="s">
        <v>9</v>
      </c>
      <c r="E15" s="13">
        <v>2.08951612903226</v>
      </c>
      <c r="F15" s="14">
        <v>2.03821428571429</v>
      </c>
      <c r="G15" s="13">
        <v>1.60306451612903</v>
      </c>
      <c r="H15" s="15">
        <v>1.34823333333333</v>
      </c>
      <c r="I15" s="13">
        <v>1.28612903225806</v>
      </c>
      <c r="J15" s="15">
        <v>1.3651</v>
      </c>
      <c r="K15" s="15">
        <v>1.36032258064516</v>
      </c>
      <c r="L15" s="15">
        <v>1.35129032258065</v>
      </c>
      <c r="M15" s="58">
        <v>1.38033333333333</v>
      </c>
      <c r="N15" s="61">
        <v>1.49</v>
      </c>
      <c r="O15" s="15">
        <v>1.68666666666667</v>
      </c>
      <c r="P15" s="57">
        <v>1.45838709677419</v>
      </c>
      <c r="Q15" s="96">
        <f t="shared" si="2"/>
        <v>1.53810477470558</v>
      </c>
      <c r="R15" s="98">
        <f t="shared" si="0"/>
        <v>2.08951612903226</v>
      </c>
      <c r="S15" s="98">
        <f t="shared" si="1"/>
        <v>1.28612903225806</v>
      </c>
    </row>
    <row r="16" spans="1:19">
      <c r="A16" s="10"/>
      <c r="B16" s="11"/>
      <c r="C16" s="11"/>
      <c r="D16" s="12" t="s">
        <v>10</v>
      </c>
      <c r="E16" s="20">
        <v>0.104709677419355</v>
      </c>
      <c r="F16" s="21">
        <v>0.0989285714285714</v>
      </c>
      <c r="G16" s="20">
        <v>0.0648064516129032</v>
      </c>
      <c r="H16" s="22">
        <v>0.0966666666666667</v>
      </c>
      <c r="I16" s="20">
        <v>0.134193548387097</v>
      </c>
      <c r="J16" s="22">
        <v>0.0631666666666667</v>
      </c>
      <c r="K16" s="22">
        <v>0.0713870967741936</v>
      </c>
      <c r="L16" s="42">
        <v>0.10158064516129</v>
      </c>
      <c r="M16" s="62">
        <v>0.1149</v>
      </c>
      <c r="N16" s="61">
        <v>0.0960645161290322</v>
      </c>
      <c r="O16" s="15">
        <v>0.0890666666666667</v>
      </c>
      <c r="P16" s="57">
        <v>0.109935483870968</v>
      </c>
      <c r="Q16" s="100">
        <f t="shared" si="2"/>
        <v>0.0954504992319509</v>
      </c>
      <c r="R16" s="101">
        <f t="shared" si="0"/>
        <v>0.134193548387097</v>
      </c>
      <c r="S16" s="101">
        <f t="shared" si="1"/>
        <v>0.0631666666666667</v>
      </c>
    </row>
    <row r="17" spans="1:19">
      <c r="A17" s="10"/>
      <c r="B17" s="11" t="s">
        <v>16</v>
      </c>
      <c r="C17" s="11"/>
      <c r="D17" s="12" t="s">
        <v>9</v>
      </c>
      <c r="E17" s="13">
        <v>7.08741935483871</v>
      </c>
      <c r="F17" s="14">
        <v>7.01192857142857</v>
      </c>
      <c r="G17" s="13">
        <v>6.78458064516129</v>
      </c>
      <c r="H17" s="15">
        <v>6.72473333333333</v>
      </c>
      <c r="I17" s="13">
        <v>6.77125806451613</v>
      </c>
      <c r="J17" s="15">
        <v>6.78983333333333</v>
      </c>
      <c r="K17" s="15">
        <v>6.95535483870968</v>
      </c>
      <c r="L17" s="15">
        <v>6.82229032258065</v>
      </c>
      <c r="M17" s="58">
        <v>6.85976666666667</v>
      </c>
      <c r="N17" s="61">
        <v>6.96529032258064</v>
      </c>
      <c r="O17" s="15">
        <v>7.04156666666667</v>
      </c>
      <c r="P17" s="57">
        <v>7.09529032258065</v>
      </c>
      <c r="Q17" s="96">
        <f t="shared" si="2"/>
        <v>6.90910937019969</v>
      </c>
      <c r="R17" s="98">
        <f t="shared" si="0"/>
        <v>7.09529032258065</v>
      </c>
      <c r="S17" s="98">
        <f t="shared" si="1"/>
        <v>6.72473333333333</v>
      </c>
    </row>
    <row r="18" spans="1:19">
      <c r="A18" s="10"/>
      <c r="B18" s="11"/>
      <c r="C18" s="11"/>
      <c r="D18" s="12" t="s">
        <v>10</v>
      </c>
      <c r="E18" s="13">
        <v>6.76516129032258</v>
      </c>
      <c r="F18" s="14">
        <v>6.81607142857143</v>
      </c>
      <c r="G18" s="13">
        <v>6.62858064516129</v>
      </c>
      <c r="H18" s="15">
        <v>6.8664</v>
      </c>
      <c r="I18" s="13">
        <v>7.08783870967742</v>
      </c>
      <c r="J18" s="15">
        <v>7.1475</v>
      </c>
      <c r="K18" s="15">
        <v>7.16535483870968</v>
      </c>
      <c r="L18" s="15">
        <v>7.0701935483871</v>
      </c>
      <c r="M18" s="58">
        <v>6.78326666666667</v>
      </c>
      <c r="N18" s="61">
        <v>6.77696774193548</v>
      </c>
      <c r="O18" s="15">
        <v>6.78533333333333</v>
      </c>
      <c r="P18" s="57">
        <v>6.62412903225806</v>
      </c>
      <c r="Q18" s="96">
        <f t="shared" si="2"/>
        <v>6.87639976958525</v>
      </c>
      <c r="R18" s="98">
        <f t="shared" si="0"/>
        <v>7.16535483870968</v>
      </c>
      <c r="S18" s="98">
        <f t="shared" si="1"/>
        <v>6.62412903225806</v>
      </c>
    </row>
    <row r="19" spans="1:19">
      <c r="A19" s="10"/>
      <c r="B19" s="5" t="s">
        <v>17</v>
      </c>
      <c r="C19" s="5"/>
      <c r="D19" s="12" t="s">
        <v>9</v>
      </c>
      <c r="E19" s="16">
        <v>20</v>
      </c>
      <c r="F19" s="17">
        <v>30</v>
      </c>
      <c r="G19" s="16">
        <v>20</v>
      </c>
      <c r="H19" s="18">
        <v>20</v>
      </c>
      <c r="I19" s="16">
        <v>20</v>
      </c>
      <c r="J19" s="18">
        <v>20</v>
      </c>
      <c r="K19" s="18">
        <v>20</v>
      </c>
      <c r="L19" s="18">
        <v>26.6666666666667</v>
      </c>
      <c r="M19" s="59">
        <v>20</v>
      </c>
      <c r="N19" s="63"/>
      <c r="O19" s="15"/>
      <c r="P19" s="57"/>
      <c r="Q19" s="96">
        <f t="shared" si="2"/>
        <v>21.8518518518519</v>
      </c>
      <c r="R19" s="99">
        <f t="shared" si="0"/>
        <v>30</v>
      </c>
      <c r="S19" s="99">
        <f t="shared" si="1"/>
        <v>20</v>
      </c>
    </row>
    <row r="20" spans="1:19">
      <c r="A20" s="23"/>
      <c r="B20" s="5"/>
      <c r="C20" s="5"/>
      <c r="D20" s="12" t="s">
        <v>10</v>
      </c>
      <c r="E20" s="16">
        <v>2</v>
      </c>
      <c r="F20" s="17">
        <v>2</v>
      </c>
      <c r="G20" s="16">
        <v>2</v>
      </c>
      <c r="H20" s="18">
        <v>2</v>
      </c>
      <c r="I20" s="16">
        <v>2</v>
      </c>
      <c r="J20" s="18">
        <v>2</v>
      </c>
      <c r="K20" s="18">
        <v>2</v>
      </c>
      <c r="L20" s="18">
        <v>2</v>
      </c>
      <c r="M20" s="58">
        <v>2</v>
      </c>
      <c r="N20" s="63">
        <v>2</v>
      </c>
      <c r="O20" s="15">
        <v>2</v>
      </c>
      <c r="P20" s="57">
        <v>2</v>
      </c>
      <c r="Q20" s="96">
        <f t="shared" si="2"/>
        <v>2</v>
      </c>
      <c r="R20" s="99">
        <f t="shared" si="0"/>
        <v>2</v>
      </c>
      <c r="S20" s="99">
        <f t="shared" si="1"/>
        <v>2</v>
      </c>
    </row>
    <row r="21" spans="1:19">
      <c r="A21" s="23"/>
      <c r="B21" s="5" t="s">
        <v>18</v>
      </c>
      <c r="C21" s="5"/>
      <c r="D21" s="12" t="s">
        <v>9</v>
      </c>
      <c r="E21" s="16"/>
      <c r="F21" s="17"/>
      <c r="G21" s="16"/>
      <c r="H21" s="18"/>
      <c r="I21" s="16"/>
      <c r="J21" s="18"/>
      <c r="K21" s="18"/>
      <c r="L21" s="18"/>
      <c r="M21" s="59"/>
      <c r="N21" s="63"/>
      <c r="O21" s="9"/>
      <c r="P21" s="57"/>
      <c r="Q21" s="96"/>
      <c r="R21" s="99"/>
      <c r="S21" s="99"/>
    </row>
    <row r="22" spans="1:19">
      <c r="A22" s="23"/>
      <c r="B22" s="5"/>
      <c r="C22" s="5"/>
      <c r="D22" s="12" t="s">
        <v>10</v>
      </c>
      <c r="E22" s="16">
        <v>13.7748387096774</v>
      </c>
      <c r="F22" s="17">
        <v>13.2017857142857</v>
      </c>
      <c r="G22" s="16">
        <v>15.7425483870968</v>
      </c>
      <c r="H22" s="18">
        <v>20.0766333333333</v>
      </c>
      <c r="I22" s="64">
        <v>23.5820322580645</v>
      </c>
      <c r="J22" s="65">
        <v>25.4567</v>
      </c>
      <c r="K22" s="65">
        <v>28.5459032258064</v>
      </c>
      <c r="L22" s="65">
        <v>29.4207419354839</v>
      </c>
      <c r="M22" s="66"/>
      <c r="N22" s="67">
        <v>26.065935483871</v>
      </c>
      <c r="O22" s="68">
        <v>21.0493666666667</v>
      </c>
      <c r="P22" s="57">
        <v>17.7165161290323</v>
      </c>
      <c r="Q22" s="96">
        <f t="shared" ref="Q22:Q28" si="3">AVERAGE(E22:P22)</f>
        <v>21.3302728948471</v>
      </c>
      <c r="R22" s="99">
        <f t="shared" ref="R22:R28" si="4">MAX(E22:Q22)</f>
        <v>29.4207419354839</v>
      </c>
      <c r="S22" s="99">
        <f t="shared" ref="S22:S28" si="5">MIN(E22:R22)</f>
        <v>13.2017857142857</v>
      </c>
    </row>
    <row r="23" spans="1:19">
      <c r="A23" s="23"/>
      <c r="B23" s="5" t="s">
        <v>19</v>
      </c>
      <c r="C23" s="5"/>
      <c r="D23" s="12" t="s">
        <v>9</v>
      </c>
      <c r="E23" s="7">
        <v>31.2</v>
      </c>
      <c r="F23" s="8"/>
      <c r="G23" s="7"/>
      <c r="H23" s="9">
        <v>30.2</v>
      </c>
      <c r="I23" s="69"/>
      <c r="J23" s="68"/>
      <c r="K23" s="68">
        <v>27.4</v>
      </c>
      <c r="L23" s="68"/>
      <c r="M23" s="70"/>
      <c r="N23" s="71">
        <v>24.5</v>
      </c>
      <c r="O23" s="68"/>
      <c r="P23" s="57"/>
      <c r="Q23" s="96">
        <f t="shared" si="3"/>
        <v>28.325</v>
      </c>
      <c r="R23" s="97">
        <f t="shared" si="4"/>
        <v>31.2</v>
      </c>
      <c r="S23" s="97">
        <f t="shared" si="5"/>
        <v>24.5</v>
      </c>
    </row>
    <row r="24" spans="1:19">
      <c r="A24" s="23"/>
      <c r="B24" s="5"/>
      <c r="C24" s="5"/>
      <c r="D24" s="12" t="s">
        <v>10</v>
      </c>
      <c r="E24" s="7">
        <v>51.9</v>
      </c>
      <c r="F24" s="8"/>
      <c r="G24" s="7"/>
      <c r="H24" s="9">
        <v>43.2</v>
      </c>
      <c r="I24" s="69"/>
      <c r="J24" s="68"/>
      <c r="K24" s="68">
        <v>35.3</v>
      </c>
      <c r="L24" s="68">
        <v>37</v>
      </c>
      <c r="M24" s="70"/>
      <c r="N24" s="71">
        <v>33.6</v>
      </c>
      <c r="O24" s="68"/>
      <c r="P24" s="57"/>
      <c r="Q24" s="96">
        <f t="shared" si="3"/>
        <v>40.2</v>
      </c>
      <c r="R24" s="97">
        <f t="shared" si="4"/>
        <v>51.9</v>
      </c>
      <c r="S24" s="97">
        <f t="shared" si="5"/>
        <v>33.6</v>
      </c>
    </row>
    <row r="25" spans="1:19">
      <c r="A25" s="23"/>
      <c r="B25" s="5" t="s">
        <v>20</v>
      </c>
      <c r="C25" s="5"/>
      <c r="D25" s="12" t="s">
        <v>9</v>
      </c>
      <c r="E25" s="20">
        <v>0.653</v>
      </c>
      <c r="F25" s="21"/>
      <c r="G25" s="20"/>
      <c r="H25" s="22">
        <v>1.97</v>
      </c>
      <c r="I25" s="72"/>
      <c r="J25" s="73"/>
      <c r="K25" s="73">
        <v>1.2</v>
      </c>
      <c r="L25" s="73"/>
      <c r="M25" s="74"/>
      <c r="N25" s="71">
        <v>1.32</v>
      </c>
      <c r="O25" s="68"/>
      <c r="P25" s="57"/>
      <c r="Q25" s="96">
        <f t="shared" si="3"/>
        <v>1.28575</v>
      </c>
      <c r="R25" s="101">
        <f t="shared" si="4"/>
        <v>1.97</v>
      </c>
      <c r="S25" s="101">
        <f t="shared" si="5"/>
        <v>0.653</v>
      </c>
    </row>
    <row r="26" spans="1:19">
      <c r="A26" s="23"/>
      <c r="B26" s="5"/>
      <c r="C26" s="5"/>
      <c r="D26" s="12" t="s">
        <v>10</v>
      </c>
      <c r="E26" s="13">
        <v>7.43</v>
      </c>
      <c r="F26" s="14"/>
      <c r="G26" s="13"/>
      <c r="H26" s="15">
        <v>2.13</v>
      </c>
      <c r="I26" s="75"/>
      <c r="J26" s="76"/>
      <c r="K26" s="76">
        <v>2.88</v>
      </c>
      <c r="L26" s="76">
        <v>2.24</v>
      </c>
      <c r="M26" s="77"/>
      <c r="N26" s="71">
        <v>7.88</v>
      </c>
      <c r="O26" s="76"/>
      <c r="P26" s="57"/>
      <c r="Q26" s="96">
        <f t="shared" si="3"/>
        <v>4.512</v>
      </c>
      <c r="R26" s="98">
        <f t="shared" si="4"/>
        <v>7.88</v>
      </c>
      <c r="S26" s="98">
        <f t="shared" si="5"/>
        <v>2.13</v>
      </c>
    </row>
    <row r="27" spans="1:19">
      <c r="A27" s="23"/>
      <c r="B27" s="24" t="s">
        <v>21</v>
      </c>
      <c r="C27" s="24"/>
      <c r="D27" s="12" t="s">
        <v>10</v>
      </c>
      <c r="E27" s="25">
        <v>360</v>
      </c>
      <c r="F27" s="26">
        <v>370</v>
      </c>
      <c r="G27" s="27">
        <v>310</v>
      </c>
      <c r="H27" s="28">
        <v>210</v>
      </c>
      <c r="I27" s="78">
        <v>390</v>
      </c>
      <c r="J27" s="79">
        <v>290</v>
      </c>
      <c r="K27" s="79">
        <v>410</v>
      </c>
      <c r="L27" s="79"/>
      <c r="M27" s="80">
        <v>460</v>
      </c>
      <c r="N27" s="71">
        <v>380</v>
      </c>
      <c r="O27" s="68">
        <v>290</v>
      </c>
      <c r="P27" s="57">
        <v>190</v>
      </c>
      <c r="Q27" s="102">
        <f t="shared" si="3"/>
        <v>332.727272727273</v>
      </c>
      <c r="R27" s="103">
        <f t="shared" si="4"/>
        <v>460</v>
      </c>
      <c r="S27" s="103">
        <f t="shared" si="5"/>
        <v>190</v>
      </c>
    </row>
    <row r="28" spans="1:19">
      <c r="A28" s="10" t="s">
        <v>22</v>
      </c>
      <c r="B28" s="29" t="s">
        <v>23</v>
      </c>
      <c r="C28" s="30"/>
      <c r="D28" s="12"/>
      <c r="E28" s="7">
        <v>51.037037037037</v>
      </c>
      <c r="F28" s="31">
        <v>50.7428571428571</v>
      </c>
      <c r="G28" s="7">
        <v>50.3935483870968</v>
      </c>
      <c r="H28" s="9">
        <v>51.7833333333333</v>
      </c>
      <c r="I28" s="7">
        <v>50.5290322580645</v>
      </c>
      <c r="J28" s="9">
        <v>50.4166666666667</v>
      </c>
      <c r="K28" s="9">
        <v>52.041935483871</v>
      </c>
      <c r="L28" s="9">
        <v>51.5677419354839</v>
      </c>
      <c r="M28" s="55">
        <v>51.3266666666667</v>
      </c>
      <c r="N28" s="60">
        <v>52.441935483871</v>
      </c>
      <c r="O28" s="9">
        <v>52.4166666666667</v>
      </c>
      <c r="P28" s="57">
        <v>52.4967741935484</v>
      </c>
      <c r="Q28" s="96">
        <f t="shared" si="3"/>
        <v>51.4328496045969</v>
      </c>
      <c r="R28" s="97">
        <f t="shared" si="4"/>
        <v>52.4967741935484</v>
      </c>
      <c r="S28" s="97">
        <f t="shared" si="5"/>
        <v>50.3935483870968</v>
      </c>
    </row>
    <row r="29" spans="1:19">
      <c r="A29" s="10"/>
      <c r="B29" s="19" t="s">
        <v>24</v>
      </c>
      <c r="C29" s="19"/>
      <c r="D29" s="19"/>
      <c r="E29" s="9" t="s">
        <v>25</v>
      </c>
      <c r="F29" s="9" t="s">
        <v>25</v>
      </c>
      <c r="G29" s="9" t="s">
        <v>25</v>
      </c>
      <c r="H29" s="9" t="s">
        <v>25</v>
      </c>
      <c r="I29" s="9" t="s">
        <v>25</v>
      </c>
      <c r="J29" s="9" t="s">
        <v>25</v>
      </c>
      <c r="K29" s="9" t="s">
        <v>25</v>
      </c>
      <c r="L29" s="9" t="s">
        <v>25</v>
      </c>
      <c r="M29" s="9" t="s">
        <v>25</v>
      </c>
      <c r="N29" s="9" t="s">
        <v>25</v>
      </c>
      <c r="O29" s="9" t="s">
        <v>25</v>
      </c>
      <c r="P29" s="9"/>
      <c r="Q29" s="9" t="s">
        <v>25</v>
      </c>
      <c r="R29" s="97"/>
      <c r="S29" s="97"/>
    </row>
    <row r="30" ht="18" customHeight="1" spans="1:19">
      <c r="A30" s="10"/>
      <c r="B30" s="11" t="s">
        <v>26</v>
      </c>
      <c r="C30" s="11"/>
      <c r="D30" s="11"/>
      <c r="E30" s="15" t="s">
        <v>25</v>
      </c>
      <c r="F30" s="15" t="s">
        <v>25</v>
      </c>
      <c r="G30" s="15" t="s">
        <v>25</v>
      </c>
      <c r="H30" s="15" t="s">
        <v>25</v>
      </c>
      <c r="I30" s="15" t="s">
        <v>25</v>
      </c>
      <c r="J30" s="15" t="s">
        <v>25</v>
      </c>
      <c r="K30" s="15" t="s">
        <v>25</v>
      </c>
      <c r="L30" s="15" t="s">
        <v>25</v>
      </c>
      <c r="M30" s="15" t="s">
        <v>25</v>
      </c>
      <c r="N30" s="15" t="s">
        <v>25</v>
      </c>
      <c r="O30" s="15" t="s">
        <v>25</v>
      </c>
      <c r="P30" s="15"/>
      <c r="Q30" s="15" t="s">
        <v>25</v>
      </c>
      <c r="R30" s="98"/>
      <c r="S30" s="98"/>
    </row>
    <row r="31" spans="1:19">
      <c r="A31" s="32" t="s">
        <v>27</v>
      </c>
      <c r="B31" s="33" t="s">
        <v>28</v>
      </c>
      <c r="C31" s="11" t="s">
        <v>29</v>
      </c>
      <c r="D31" s="11"/>
      <c r="E31" s="16"/>
      <c r="F31" s="17"/>
      <c r="G31" s="16"/>
      <c r="H31" s="18"/>
      <c r="I31" s="16"/>
      <c r="J31" s="18"/>
      <c r="K31" s="18"/>
      <c r="L31" s="18"/>
      <c r="M31" s="16"/>
      <c r="N31" s="63"/>
      <c r="O31" s="18"/>
      <c r="P31" s="18"/>
      <c r="Q31" s="96"/>
      <c r="R31" s="99"/>
      <c r="S31" s="99"/>
    </row>
    <row r="32" spans="1:19">
      <c r="A32" s="32"/>
      <c r="B32" s="34"/>
      <c r="C32" s="6" t="s">
        <v>30</v>
      </c>
      <c r="D32" s="5"/>
      <c r="E32" s="16">
        <v>49</v>
      </c>
      <c r="F32" s="17">
        <v>58.25</v>
      </c>
      <c r="G32" s="16">
        <v>52.25</v>
      </c>
      <c r="H32" s="18">
        <v>55</v>
      </c>
      <c r="I32" s="16">
        <v>69</v>
      </c>
      <c r="J32" s="18">
        <v>34</v>
      </c>
      <c r="K32" s="81">
        <v>33.2</v>
      </c>
      <c r="L32" s="18">
        <v>36.5</v>
      </c>
      <c r="M32" s="59">
        <v>57</v>
      </c>
      <c r="N32" s="63">
        <v>57</v>
      </c>
      <c r="O32" s="9">
        <v>31.3333333333333</v>
      </c>
      <c r="P32" s="57">
        <v>44.2</v>
      </c>
      <c r="Q32" s="96">
        <f t="shared" ref="Q32:Q37" si="6">AVERAGE(E32:P32)</f>
        <v>48.0611111111111</v>
      </c>
      <c r="R32" s="99">
        <f t="shared" ref="R32:R37" si="7">MAX(E32:Q32)</f>
        <v>69</v>
      </c>
      <c r="S32" s="99">
        <f t="shared" ref="S32:S37" si="8">MIN(E32:R32)</f>
        <v>31.3333333333333</v>
      </c>
    </row>
    <row r="33" spans="1:19">
      <c r="A33" s="32"/>
      <c r="B33" s="34"/>
      <c r="C33" s="6" t="s">
        <v>31</v>
      </c>
      <c r="D33" s="5"/>
      <c r="E33" s="25">
        <v>4690.25</v>
      </c>
      <c r="F33" s="26">
        <v>5639.25</v>
      </c>
      <c r="G33" s="25">
        <v>4897.25</v>
      </c>
      <c r="H33" s="28">
        <v>5060.2</v>
      </c>
      <c r="I33" s="25">
        <v>6720.25</v>
      </c>
      <c r="J33" s="28">
        <v>4659.25</v>
      </c>
      <c r="K33" s="82">
        <v>4183.2</v>
      </c>
      <c r="L33" s="28">
        <v>3863</v>
      </c>
      <c r="M33" s="83">
        <v>5867.4</v>
      </c>
      <c r="N33" s="60">
        <v>6369</v>
      </c>
      <c r="O33" s="28">
        <v>3755.33333333333</v>
      </c>
      <c r="P33" s="84">
        <v>4976.8</v>
      </c>
      <c r="Q33" s="102">
        <f t="shared" si="6"/>
        <v>5056.76527777778</v>
      </c>
      <c r="R33" s="99">
        <f t="shared" si="7"/>
        <v>6720.25</v>
      </c>
      <c r="S33" s="99">
        <f t="shared" si="8"/>
        <v>3755.33333333333</v>
      </c>
    </row>
    <row r="34" spans="1:19">
      <c r="A34" s="32"/>
      <c r="B34" s="34"/>
      <c r="C34" s="12" t="s">
        <v>32</v>
      </c>
      <c r="D34" s="11"/>
      <c r="E34" s="25">
        <v>2459.75</v>
      </c>
      <c r="F34" s="26">
        <v>2988.75</v>
      </c>
      <c r="G34" s="25">
        <v>2523</v>
      </c>
      <c r="H34" s="28">
        <v>3449.8</v>
      </c>
      <c r="I34" s="25">
        <v>4568.25</v>
      </c>
      <c r="J34" s="28">
        <v>2539.75</v>
      </c>
      <c r="K34" s="82">
        <v>2262.6</v>
      </c>
      <c r="L34" s="28">
        <v>2068.5</v>
      </c>
      <c r="M34" s="83">
        <v>3047.2</v>
      </c>
      <c r="N34" s="60">
        <v>3174.75</v>
      </c>
      <c r="O34" s="28">
        <v>1932.66666666667</v>
      </c>
      <c r="P34" s="84">
        <v>2552.8</v>
      </c>
      <c r="Q34" s="102">
        <f t="shared" si="6"/>
        <v>2797.31805555556</v>
      </c>
      <c r="R34" s="99">
        <f t="shared" si="7"/>
        <v>4568.25</v>
      </c>
      <c r="S34" s="99">
        <f t="shared" si="8"/>
        <v>1932.66666666667</v>
      </c>
    </row>
    <row r="35" spans="1:19">
      <c r="A35" s="32"/>
      <c r="B35" s="34"/>
      <c r="C35" s="35" t="s">
        <v>33</v>
      </c>
      <c r="D35" s="19"/>
      <c r="E35" s="16">
        <v>104.75</v>
      </c>
      <c r="F35" s="17">
        <v>103.5</v>
      </c>
      <c r="G35" s="16">
        <v>106.5</v>
      </c>
      <c r="H35" s="18">
        <v>107.4</v>
      </c>
      <c r="I35" s="16">
        <v>102.5</v>
      </c>
      <c r="J35" s="18">
        <v>72.25</v>
      </c>
      <c r="K35" s="81">
        <v>80.6</v>
      </c>
      <c r="L35" s="18">
        <v>93.75</v>
      </c>
      <c r="M35" s="59">
        <v>95.8</v>
      </c>
      <c r="N35" s="63">
        <v>90</v>
      </c>
      <c r="O35" s="9">
        <v>82.6666666666667</v>
      </c>
      <c r="P35" s="57">
        <v>87</v>
      </c>
      <c r="Q35" s="96">
        <f t="shared" si="6"/>
        <v>93.8930555555556</v>
      </c>
      <c r="R35" s="99">
        <f t="shared" si="7"/>
        <v>107.4</v>
      </c>
      <c r="S35" s="99">
        <f t="shared" si="8"/>
        <v>72.25</v>
      </c>
    </row>
    <row r="36" spans="1:19">
      <c r="A36" s="32"/>
      <c r="B36" s="34"/>
      <c r="C36" s="36" t="s">
        <v>34</v>
      </c>
      <c r="D36" s="11" t="s">
        <v>35</v>
      </c>
      <c r="E36" s="37">
        <v>0.1965</v>
      </c>
      <c r="F36" s="38">
        <v>0.18075</v>
      </c>
      <c r="G36" s="37">
        <v>0.188</v>
      </c>
      <c r="H36" s="39">
        <v>0.1974</v>
      </c>
      <c r="I36" s="39">
        <v>0.21075</v>
      </c>
      <c r="J36" s="44">
        <v>0.1875</v>
      </c>
      <c r="K36" s="37">
        <v>0.1742</v>
      </c>
      <c r="L36" s="44">
        <v>0.15625</v>
      </c>
      <c r="M36" s="37">
        <v>0.18525</v>
      </c>
      <c r="N36" s="63" t="s">
        <v>25</v>
      </c>
      <c r="O36" s="37" t="s">
        <v>25</v>
      </c>
      <c r="P36" s="44"/>
      <c r="Q36" s="96">
        <f t="shared" si="6"/>
        <v>0.186288888888889</v>
      </c>
      <c r="R36" s="104">
        <f t="shared" si="7"/>
        <v>0.21075</v>
      </c>
      <c r="S36" s="104">
        <f t="shared" si="8"/>
        <v>0.15625</v>
      </c>
    </row>
    <row r="37" spans="1:19">
      <c r="A37" s="32"/>
      <c r="B37" s="40"/>
      <c r="C37" s="36"/>
      <c r="D37" s="11" t="s">
        <v>36</v>
      </c>
      <c r="E37" s="39">
        <v>2.3725</v>
      </c>
      <c r="F37" s="41">
        <v>2.24</v>
      </c>
      <c r="G37" s="39">
        <v>2.3175</v>
      </c>
      <c r="H37" s="42">
        <v>2.34</v>
      </c>
      <c r="I37" s="37">
        <v>2.7425</v>
      </c>
      <c r="J37" s="42">
        <v>2.3875</v>
      </c>
      <c r="K37" s="39">
        <v>2.462</v>
      </c>
      <c r="L37" s="42">
        <v>2.65</v>
      </c>
      <c r="M37" s="39">
        <v>2.4575</v>
      </c>
      <c r="N37" s="63" t="s">
        <v>25</v>
      </c>
      <c r="O37" s="39" t="s">
        <v>25</v>
      </c>
      <c r="P37" s="42"/>
      <c r="Q37" s="100">
        <f t="shared" si="6"/>
        <v>2.44105555555556</v>
      </c>
      <c r="R37" s="105">
        <f t="shared" si="7"/>
        <v>2.7425</v>
      </c>
      <c r="S37" s="105">
        <f t="shared" si="8"/>
        <v>2.24</v>
      </c>
    </row>
    <row r="38" spans="1:19">
      <c r="A38" s="32"/>
      <c r="B38" s="32" t="s">
        <v>37</v>
      </c>
      <c r="C38" s="11" t="s">
        <v>29</v>
      </c>
      <c r="D38" s="11"/>
      <c r="E38" s="16"/>
      <c r="F38" s="17"/>
      <c r="G38" s="16"/>
      <c r="H38" s="18"/>
      <c r="I38" s="16"/>
      <c r="J38" s="18"/>
      <c r="K38" s="16"/>
      <c r="L38" s="18"/>
      <c r="M38" s="16"/>
      <c r="N38" s="63"/>
      <c r="O38" s="16"/>
      <c r="P38" s="18"/>
      <c r="Q38" s="96"/>
      <c r="R38" s="99"/>
      <c r="S38" s="99"/>
    </row>
    <row r="39" spans="1:19">
      <c r="A39" s="32"/>
      <c r="B39" s="32"/>
      <c r="C39" s="6" t="s">
        <v>30</v>
      </c>
      <c r="D39" s="5"/>
      <c r="E39" s="16">
        <v>54.75</v>
      </c>
      <c r="F39" s="17">
        <v>60.25</v>
      </c>
      <c r="G39" s="16">
        <v>51.25</v>
      </c>
      <c r="H39" s="18">
        <v>67</v>
      </c>
      <c r="I39" s="16">
        <v>72.25</v>
      </c>
      <c r="J39" s="18">
        <v>36.25</v>
      </c>
      <c r="K39" s="18">
        <v>38.6</v>
      </c>
      <c r="L39" s="18">
        <v>29.75</v>
      </c>
      <c r="M39" s="59">
        <v>44.8</v>
      </c>
      <c r="N39" s="63">
        <v>51.5</v>
      </c>
      <c r="O39" s="9">
        <v>36.6666666666667</v>
      </c>
      <c r="P39" s="57">
        <v>47</v>
      </c>
      <c r="Q39" s="96">
        <f t="shared" ref="Q39:Q44" si="9">AVERAGE(E39:P39)</f>
        <v>49.1722222222222</v>
      </c>
      <c r="R39" s="99">
        <f t="shared" ref="R39:R44" si="10">MAX(E39:Q39)</f>
        <v>72.25</v>
      </c>
      <c r="S39" s="99">
        <f t="shared" ref="S39:S44" si="11">MIN(E39:R39)</f>
        <v>29.75</v>
      </c>
    </row>
    <row r="40" spans="1:19">
      <c r="A40" s="32"/>
      <c r="B40" s="32"/>
      <c r="C40" s="6" t="s">
        <v>31</v>
      </c>
      <c r="D40" s="5"/>
      <c r="E40" s="16">
        <v>5268.5</v>
      </c>
      <c r="F40" s="17">
        <v>5783</v>
      </c>
      <c r="G40" s="16">
        <v>5136.75</v>
      </c>
      <c r="H40" s="18">
        <v>5847.4</v>
      </c>
      <c r="I40" s="16">
        <v>7048.5</v>
      </c>
      <c r="J40" s="18">
        <v>5011.25</v>
      </c>
      <c r="K40" s="18">
        <v>4856</v>
      </c>
      <c r="L40" s="18">
        <v>3355.75</v>
      </c>
      <c r="M40" s="59">
        <v>4627.4</v>
      </c>
      <c r="N40" s="63">
        <v>5587</v>
      </c>
      <c r="O40" s="9">
        <v>4049.66666666667</v>
      </c>
      <c r="P40" s="57">
        <v>4862.8</v>
      </c>
      <c r="Q40" s="96">
        <f t="shared" si="9"/>
        <v>5119.50138888889</v>
      </c>
      <c r="R40" s="99">
        <f t="shared" si="10"/>
        <v>7048.5</v>
      </c>
      <c r="S40" s="99">
        <f t="shared" si="11"/>
        <v>3355.75</v>
      </c>
    </row>
    <row r="41" spans="1:19">
      <c r="A41" s="32"/>
      <c r="B41" s="32"/>
      <c r="C41" s="12" t="s">
        <v>32</v>
      </c>
      <c r="D41" s="11"/>
      <c r="E41" s="16">
        <v>2688</v>
      </c>
      <c r="F41" s="17">
        <v>3068</v>
      </c>
      <c r="G41" s="16">
        <v>2654.25</v>
      </c>
      <c r="H41" s="18">
        <v>3788.8</v>
      </c>
      <c r="I41" s="16">
        <v>4712</v>
      </c>
      <c r="J41" s="18">
        <v>2721.5</v>
      </c>
      <c r="K41" s="18">
        <v>2711.4</v>
      </c>
      <c r="L41" s="18">
        <v>1800.75</v>
      </c>
      <c r="M41" s="59">
        <v>2443.8</v>
      </c>
      <c r="N41" s="63">
        <v>2731</v>
      </c>
      <c r="O41" s="9">
        <v>2123</v>
      </c>
      <c r="P41" s="57">
        <v>2461.2</v>
      </c>
      <c r="Q41" s="102">
        <f t="shared" si="9"/>
        <v>2825.30833333333</v>
      </c>
      <c r="R41" s="99">
        <f t="shared" si="10"/>
        <v>4712</v>
      </c>
      <c r="S41" s="99">
        <f t="shared" si="11"/>
        <v>1800.75</v>
      </c>
    </row>
    <row r="42" spans="1:19">
      <c r="A42" s="32"/>
      <c r="B42" s="32"/>
      <c r="C42" s="35" t="s">
        <v>33</v>
      </c>
      <c r="D42" s="19"/>
      <c r="E42" s="16">
        <v>103.75</v>
      </c>
      <c r="F42" s="17">
        <v>104.5</v>
      </c>
      <c r="G42" s="16">
        <v>100</v>
      </c>
      <c r="H42" s="18">
        <v>113.4</v>
      </c>
      <c r="I42" s="16">
        <v>102.5</v>
      </c>
      <c r="J42" s="18">
        <v>74.75</v>
      </c>
      <c r="K42" s="18">
        <v>81</v>
      </c>
      <c r="L42" s="18">
        <v>88.75</v>
      </c>
      <c r="M42" s="59">
        <v>96.8</v>
      </c>
      <c r="N42" s="63">
        <v>92.75</v>
      </c>
      <c r="O42" s="9">
        <v>90.6666666666667</v>
      </c>
      <c r="P42" s="57">
        <v>94.8</v>
      </c>
      <c r="Q42" s="96">
        <f t="shared" si="9"/>
        <v>95.3055555555555</v>
      </c>
      <c r="R42" s="99">
        <f t="shared" si="10"/>
        <v>113.4</v>
      </c>
      <c r="S42" s="99">
        <f t="shared" si="11"/>
        <v>74.75</v>
      </c>
    </row>
    <row r="43" spans="1:19">
      <c r="A43" s="32"/>
      <c r="B43" s="32"/>
      <c r="C43" s="43" t="s">
        <v>34</v>
      </c>
      <c r="D43" s="11" t="s">
        <v>35</v>
      </c>
      <c r="E43" s="37">
        <v>0.177</v>
      </c>
      <c r="F43" s="38">
        <v>0.19125</v>
      </c>
      <c r="G43" s="37">
        <v>0.1665</v>
      </c>
      <c r="H43" s="44">
        <v>0.1732</v>
      </c>
      <c r="I43" s="37">
        <v>0.22725</v>
      </c>
      <c r="J43" s="44">
        <v>0.19975</v>
      </c>
      <c r="K43" s="44">
        <v>0.1496</v>
      </c>
      <c r="L43" s="44">
        <v>0.1565</v>
      </c>
      <c r="M43" s="37">
        <v>0.17775</v>
      </c>
      <c r="N43" s="63" t="s">
        <v>25</v>
      </c>
      <c r="O43" s="85" t="s">
        <v>25</v>
      </c>
      <c r="P43" s="44"/>
      <c r="Q43" s="96">
        <f t="shared" si="9"/>
        <v>0.179866666666667</v>
      </c>
      <c r="R43" s="104">
        <f t="shared" si="10"/>
        <v>0.22725</v>
      </c>
      <c r="S43" s="104">
        <f t="shared" si="11"/>
        <v>0.1496</v>
      </c>
    </row>
    <row r="44" spans="1:19">
      <c r="A44" s="32"/>
      <c r="B44" s="32"/>
      <c r="C44" s="43"/>
      <c r="D44" s="11" t="s">
        <v>36</v>
      </c>
      <c r="E44" s="39">
        <v>2.165</v>
      </c>
      <c r="F44" s="41">
        <v>2.38</v>
      </c>
      <c r="G44" s="39">
        <v>2.2875</v>
      </c>
      <c r="H44" s="42">
        <v>2.57</v>
      </c>
      <c r="I44" s="39">
        <v>2.9775</v>
      </c>
      <c r="J44" s="42">
        <v>2.675</v>
      </c>
      <c r="K44" s="42">
        <v>2.638</v>
      </c>
      <c r="L44" s="42">
        <v>2.4625</v>
      </c>
      <c r="M44" s="39">
        <v>2.4675</v>
      </c>
      <c r="N44" s="63" t="s">
        <v>25</v>
      </c>
      <c r="O44" s="86" t="s">
        <v>25</v>
      </c>
      <c r="P44" s="42"/>
      <c r="Q44" s="100">
        <f t="shared" si="9"/>
        <v>2.51366666666667</v>
      </c>
      <c r="R44" s="105">
        <f t="shared" si="10"/>
        <v>2.9775</v>
      </c>
      <c r="S44" s="105">
        <f t="shared" si="11"/>
        <v>2.165</v>
      </c>
    </row>
    <row r="45" spans="1:19">
      <c r="A45" s="32"/>
      <c r="B45" s="33" t="s">
        <v>38</v>
      </c>
      <c r="C45" s="11" t="s">
        <v>29</v>
      </c>
      <c r="D45" s="11"/>
      <c r="E45" s="45"/>
      <c r="F45" s="45"/>
      <c r="G45" s="45"/>
      <c r="H45" s="45"/>
      <c r="I45" s="45"/>
      <c r="J45" s="45"/>
      <c r="K45" s="87"/>
      <c r="L45" s="45"/>
      <c r="M45" s="45"/>
      <c r="N45" s="45"/>
      <c r="O45" s="87"/>
      <c r="P45" s="45"/>
      <c r="Q45" s="106"/>
      <c r="R45" s="99"/>
      <c r="S45" s="99"/>
    </row>
    <row r="46" spans="1:19">
      <c r="A46" s="32"/>
      <c r="B46" s="34"/>
      <c r="C46" s="6" t="s">
        <v>30</v>
      </c>
      <c r="D46" s="5"/>
      <c r="E46" s="45">
        <v>19</v>
      </c>
      <c r="F46" s="45">
        <v>21.75</v>
      </c>
      <c r="G46" s="45">
        <v>11.25</v>
      </c>
      <c r="H46" s="45">
        <v>13.6</v>
      </c>
      <c r="I46" s="45">
        <v>21.3333333333333</v>
      </c>
      <c r="J46" s="45">
        <v>10.5</v>
      </c>
      <c r="K46" s="81">
        <v>12.6666666666667</v>
      </c>
      <c r="L46" s="87" t="s">
        <v>25</v>
      </c>
      <c r="M46" s="45" t="s">
        <v>25</v>
      </c>
      <c r="N46" s="45" t="s">
        <v>25</v>
      </c>
      <c r="O46" s="45" t="s">
        <v>25</v>
      </c>
      <c r="P46" s="88"/>
      <c r="Q46" s="106">
        <f t="shared" ref="Q46:Q51" si="12">AVERAGE(E46:P46)</f>
        <v>15.7285714285714</v>
      </c>
      <c r="R46" s="99">
        <f t="shared" ref="R46:R51" si="13">MAX(E46:Q46)</f>
        <v>21.75</v>
      </c>
      <c r="S46" s="99">
        <f t="shared" ref="S46:S51" si="14">MIN(E46:R46)</f>
        <v>10.5</v>
      </c>
    </row>
    <row r="47" spans="1:19">
      <c r="A47" s="32"/>
      <c r="B47" s="34"/>
      <c r="C47" s="6" t="s">
        <v>31</v>
      </c>
      <c r="D47" s="5"/>
      <c r="E47" s="46">
        <v>1884</v>
      </c>
      <c r="F47" s="46">
        <v>2129.5</v>
      </c>
      <c r="G47" s="46">
        <v>1119</v>
      </c>
      <c r="H47" s="46">
        <v>1574.2</v>
      </c>
      <c r="I47" s="46">
        <v>2207.66666666667</v>
      </c>
      <c r="J47" s="46">
        <v>1991.5</v>
      </c>
      <c r="K47" s="81">
        <v>1666</v>
      </c>
      <c r="L47" s="87" t="s">
        <v>25</v>
      </c>
      <c r="M47" s="45" t="s">
        <v>25</v>
      </c>
      <c r="N47" s="45" t="s">
        <v>25</v>
      </c>
      <c r="O47" s="45" t="s">
        <v>25</v>
      </c>
      <c r="P47" s="88"/>
      <c r="Q47" s="106">
        <f t="shared" si="12"/>
        <v>1795.98095238095</v>
      </c>
      <c r="R47" s="99">
        <f t="shared" si="13"/>
        <v>2207.66666666667</v>
      </c>
      <c r="S47" s="99">
        <f t="shared" si="14"/>
        <v>1119</v>
      </c>
    </row>
    <row r="48" spans="1:19">
      <c r="A48" s="32"/>
      <c r="B48" s="34"/>
      <c r="C48" s="12" t="s">
        <v>32</v>
      </c>
      <c r="D48" s="11"/>
      <c r="E48" s="45">
        <v>985.5</v>
      </c>
      <c r="F48" s="45">
        <v>1123.5</v>
      </c>
      <c r="G48" s="45">
        <v>588.5</v>
      </c>
      <c r="H48" s="45">
        <v>1008.4</v>
      </c>
      <c r="I48" s="45">
        <v>1419.33333333333</v>
      </c>
      <c r="J48" s="45">
        <v>1128.5</v>
      </c>
      <c r="K48" s="81">
        <v>917.333333333333</v>
      </c>
      <c r="L48" s="87" t="s">
        <v>25</v>
      </c>
      <c r="M48" s="45" t="s">
        <v>25</v>
      </c>
      <c r="N48" s="45" t="s">
        <v>25</v>
      </c>
      <c r="O48" s="45" t="s">
        <v>25</v>
      </c>
      <c r="P48" s="88"/>
      <c r="Q48" s="106">
        <f t="shared" si="12"/>
        <v>1024.43809523809</v>
      </c>
      <c r="R48" s="99">
        <f t="shared" si="13"/>
        <v>1419.33333333333</v>
      </c>
      <c r="S48" s="99">
        <f t="shared" si="14"/>
        <v>588.5</v>
      </c>
    </row>
    <row r="49" spans="1:19">
      <c r="A49" s="32"/>
      <c r="B49" s="34"/>
      <c r="C49" s="35" t="s">
        <v>33</v>
      </c>
      <c r="D49" s="19"/>
      <c r="E49" s="45">
        <v>98.75</v>
      </c>
      <c r="F49" s="45">
        <v>101.75</v>
      </c>
      <c r="G49" s="45">
        <v>98.5</v>
      </c>
      <c r="H49" s="45">
        <v>79.8</v>
      </c>
      <c r="I49" s="45">
        <v>95.6666666666667</v>
      </c>
      <c r="J49" s="45">
        <v>54</v>
      </c>
      <c r="K49" s="81">
        <v>76.3333333333333</v>
      </c>
      <c r="L49" s="87" t="s">
        <v>25</v>
      </c>
      <c r="M49" s="45" t="s">
        <v>25</v>
      </c>
      <c r="N49" s="45" t="s">
        <v>25</v>
      </c>
      <c r="O49" s="45" t="s">
        <v>25</v>
      </c>
      <c r="P49" s="88"/>
      <c r="Q49" s="106">
        <f t="shared" si="12"/>
        <v>86.4</v>
      </c>
      <c r="R49" s="99">
        <f t="shared" si="13"/>
        <v>101.75</v>
      </c>
      <c r="S49" s="99">
        <f t="shared" si="14"/>
        <v>54</v>
      </c>
    </row>
    <row r="50" spans="1:19">
      <c r="A50" s="32"/>
      <c r="B50" s="34"/>
      <c r="C50" s="36" t="s">
        <v>34</v>
      </c>
      <c r="D50" s="11" t="s">
        <v>35</v>
      </c>
      <c r="E50" s="47">
        <v>0.16525</v>
      </c>
      <c r="F50" s="47">
        <v>0.17925</v>
      </c>
      <c r="G50" s="47">
        <v>0.17625</v>
      </c>
      <c r="H50" s="47">
        <v>0.1718</v>
      </c>
      <c r="I50" s="47">
        <v>0.198</v>
      </c>
      <c r="J50" s="47">
        <v>0.18625</v>
      </c>
      <c r="K50" s="89">
        <v>0.155666666666667</v>
      </c>
      <c r="L50" s="87" t="s">
        <v>25</v>
      </c>
      <c r="M50" s="45" t="s">
        <v>25</v>
      </c>
      <c r="N50" s="45" t="s">
        <v>25</v>
      </c>
      <c r="O50" s="45" t="s">
        <v>25</v>
      </c>
      <c r="P50" s="88"/>
      <c r="Q50" s="107">
        <f t="shared" si="12"/>
        <v>0.176066666666667</v>
      </c>
      <c r="R50" s="104">
        <f t="shared" si="13"/>
        <v>0.198</v>
      </c>
      <c r="S50" s="104">
        <f t="shared" si="14"/>
        <v>0.155666666666667</v>
      </c>
    </row>
    <row r="51" spans="1:19">
      <c r="A51" s="32"/>
      <c r="B51" s="40"/>
      <c r="C51" s="36"/>
      <c r="D51" s="11" t="s">
        <v>36</v>
      </c>
      <c r="E51" s="48">
        <v>2.3425</v>
      </c>
      <c r="F51" s="48">
        <v>2.365</v>
      </c>
      <c r="G51" s="48">
        <v>2.3375</v>
      </c>
      <c r="H51" s="48">
        <v>2.704</v>
      </c>
      <c r="I51" s="48">
        <v>2.78333333333333</v>
      </c>
      <c r="J51" s="48">
        <v>2.4175</v>
      </c>
      <c r="K51" s="90">
        <v>2.64666666666667</v>
      </c>
      <c r="L51" s="87" t="s">
        <v>25</v>
      </c>
      <c r="M51" s="45" t="s">
        <v>25</v>
      </c>
      <c r="N51" s="45" t="s">
        <v>25</v>
      </c>
      <c r="O51" s="45" t="s">
        <v>25</v>
      </c>
      <c r="P51" s="88"/>
      <c r="Q51" s="108">
        <f t="shared" si="12"/>
        <v>2.51378571428571</v>
      </c>
      <c r="R51" s="105">
        <f t="shared" si="13"/>
        <v>2.78333333333333</v>
      </c>
      <c r="S51" s="105">
        <f t="shared" si="14"/>
        <v>2.3375</v>
      </c>
    </row>
    <row r="52" spans="1:19">
      <c r="A52" s="32"/>
      <c r="B52" s="32" t="s">
        <v>39</v>
      </c>
      <c r="C52" s="11" t="s">
        <v>29</v>
      </c>
      <c r="D52" s="11"/>
      <c r="E52" s="45"/>
      <c r="F52" s="45"/>
      <c r="G52" s="45"/>
      <c r="H52" s="45"/>
      <c r="I52" s="45"/>
      <c r="J52" s="45"/>
      <c r="K52" s="87"/>
      <c r="L52" s="87" t="s">
        <v>25</v>
      </c>
      <c r="M52" s="45" t="s">
        <v>25</v>
      </c>
      <c r="N52" s="45" t="s">
        <v>25</v>
      </c>
      <c r="O52" s="45" t="s">
        <v>25</v>
      </c>
      <c r="P52" s="88"/>
      <c r="Q52" s="106"/>
      <c r="R52" s="99"/>
      <c r="S52" s="99"/>
    </row>
    <row r="53" spans="1:19">
      <c r="A53" s="32"/>
      <c r="B53" s="32"/>
      <c r="C53" s="6" t="s">
        <v>30</v>
      </c>
      <c r="D53" s="5"/>
      <c r="E53" s="46">
        <v>64.25</v>
      </c>
      <c r="F53" s="46">
        <v>66.25</v>
      </c>
      <c r="G53" s="46">
        <v>65.25</v>
      </c>
      <c r="H53" s="46">
        <v>14</v>
      </c>
      <c r="I53" s="46">
        <v>13.3333333333333</v>
      </c>
      <c r="J53" s="46">
        <v>16.5</v>
      </c>
      <c r="K53" s="87">
        <v>14.6666666666667</v>
      </c>
      <c r="L53" s="87" t="s">
        <v>25</v>
      </c>
      <c r="M53" s="45" t="s">
        <v>25</v>
      </c>
      <c r="N53" s="45" t="s">
        <v>25</v>
      </c>
      <c r="O53" s="45" t="s">
        <v>25</v>
      </c>
      <c r="P53" s="88"/>
      <c r="Q53" s="106">
        <f t="shared" ref="Q53:Q58" si="15">AVERAGE(E53:P53)</f>
        <v>36.3214285714286</v>
      </c>
      <c r="R53" s="99">
        <f t="shared" ref="R53:R58" si="16">MAX(E53:Q53)</f>
        <v>66.25</v>
      </c>
      <c r="S53" s="99">
        <f t="shared" ref="S53:S58" si="17">MIN(E53:R53)</f>
        <v>13.3333333333333</v>
      </c>
    </row>
    <row r="54" spans="1:19">
      <c r="A54" s="32"/>
      <c r="B54" s="32"/>
      <c r="C54" s="6" t="s">
        <v>31</v>
      </c>
      <c r="D54" s="5"/>
      <c r="E54" s="45">
        <v>6043.25</v>
      </c>
      <c r="F54" s="45">
        <v>6387.75</v>
      </c>
      <c r="G54" s="45">
        <v>6734</v>
      </c>
      <c r="H54" s="45">
        <v>1467</v>
      </c>
      <c r="I54" s="45">
        <v>1203.66666666667</v>
      </c>
      <c r="J54" s="45">
        <v>1901.75</v>
      </c>
      <c r="K54" s="87">
        <v>1863</v>
      </c>
      <c r="L54" s="87" t="s">
        <v>25</v>
      </c>
      <c r="M54" s="45" t="s">
        <v>25</v>
      </c>
      <c r="N54" s="45" t="s">
        <v>25</v>
      </c>
      <c r="O54" s="45" t="s">
        <v>25</v>
      </c>
      <c r="P54" s="88"/>
      <c r="Q54" s="106">
        <f t="shared" si="15"/>
        <v>3657.20238095238</v>
      </c>
      <c r="R54" s="99">
        <f t="shared" si="16"/>
        <v>6734</v>
      </c>
      <c r="S54" s="99">
        <f t="shared" si="17"/>
        <v>1203.66666666667</v>
      </c>
    </row>
    <row r="55" spans="1:19">
      <c r="A55" s="32"/>
      <c r="B55" s="32"/>
      <c r="C55" s="12" t="s">
        <v>32</v>
      </c>
      <c r="D55" s="11"/>
      <c r="E55" s="45">
        <v>3123.5</v>
      </c>
      <c r="F55" s="45">
        <v>3310</v>
      </c>
      <c r="G55" s="45">
        <v>3272.75</v>
      </c>
      <c r="H55" s="45">
        <v>967</v>
      </c>
      <c r="I55" s="45">
        <v>826</v>
      </c>
      <c r="J55" s="45">
        <v>1087</v>
      </c>
      <c r="K55" s="87">
        <v>990.666666666667</v>
      </c>
      <c r="L55" s="87" t="s">
        <v>25</v>
      </c>
      <c r="M55" s="45" t="s">
        <v>25</v>
      </c>
      <c r="N55" s="45" t="s">
        <v>25</v>
      </c>
      <c r="O55" s="45" t="s">
        <v>25</v>
      </c>
      <c r="P55" s="88"/>
      <c r="Q55" s="106">
        <f t="shared" si="15"/>
        <v>1939.55952380952</v>
      </c>
      <c r="R55" s="99">
        <f t="shared" si="16"/>
        <v>3310</v>
      </c>
      <c r="S55" s="99">
        <f t="shared" si="17"/>
        <v>826</v>
      </c>
    </row>
    <row r="56" spans="1:19">
      <c r="A56" s="32"/>
      <c r="B56" s="32"/>
      <c r="C56" s="35" t="s">
        <v>33</v>
      </c>
      <c r="D56" s="19"/>
      <c r="E56" s="46">
        <v>106.25</v>
      </c>
      <c r="F56" s="46">
        <v>103.5</v>
      </c>
      <c r="G56" s="46">
        <v>96.5</v>
      </c>
      <c r="H56" s="46">
        <v>91.6</v>
      </c>
      <c r="I56" s="46">
        <v>112.333333333333</v>
      </c>
      <c r="J56" s="46">
        <v>62.75</v>
      </c>
      <c r="K56" s="87">
        <v>78.6666666666667</v>
      </c>
      <c r="L56" s="87" t="s">
        <v>25</v>
      </c>
      <c r="M56" s="45" t="s">
        <v>25</v>
      </c>
      <c r="N56" s="45" t="s">
        <v>25</v>
      </c>
      <c r="O56" s="45" t="s">
        <v>25</v>
      </c>
      <c r="P56" s="88"/>
      <c r="Q56" s="106">
        <f t="shared" si="15"/>
        <v>93.0857142857143</v>
      </c>
      <c r="R56" s="99">
        <f t="shared" si="16"/>
        <v>112.333333333333</v>
      </c>
      <c r="S56" s="99">
        <f t="shared" si="17"/>
        <v>62.75</v>
      </c>
    </row>
    <row r="57" spans="1:19">
      <c r="A57" s="32"/>
      <c r="B57" s="32"/>
      <c r="C57" s="43" t="s">
        <v>34</v>
      </c>
      <c r="D57" s="11" t="s">
        <v>35</v>
      </c>
      <c r="E57" s="47">
        <v>0.168</v>
      </c>
      <c r="F57" s="47">
        <v>0.18325</v>
      </c>
      <c r="G57" s="47">
        <v>0.159</v>
      </c>
      <c r="H57" s="47">
        <v>0.1732</v>
      </c>
      <c r="I57" s="47">
        <v>0.18</v>
      </c>
      <c r="J57" s="47">
        <v>0.2035</v>
      </c>
      <c r="K57" s="89">
        <v>0.157</v>
      </c>
      <c r="L57" s="87" t="s">
        <v>25</v>
      </c>
      <c r="M57" s="45" t="s">
        <v>25</v>
      </c>
      <c r="N57" s="45" t="s">
        <v>25</v>
      </c>
      <c r="O57" s="45" t="s">
        <v>25</v>
      </c>
      <c r="P57" s="88"/>
      <c r="Q57" s="107">
        <f t="shared" si="15"/>
        <v>0.17485</v>
      </c>
      <c r="R57" s="104">
        <f t="shared" si="16"/>
        <v>0.2035</v>
      </c>
      <c r="S57" s="104">
        <f t="shared" si="17"/>
        <v>0.157</v>
      </c>
    </row>
    <row r="58" spans="1:19">
      <c r="A58" s="32"/>
      <c r="B58" s="32"/>
      <c r="C58" s="43"/>
      <c r="D58" s="11" t="s">
        <v>36</v>
      </c>
      <c r="E58" s="48">
        <v>2.34</v>
      </c>
      <c r="F58" s="48">
        <v>2.1625</v>
      </c>
      <c r="G58" s="48">
        <v>2.4125</v>
      </c>
      <c r="H58" s="48">
        <v>2.742</v>
      </c>
      <c r="I58" s="48">
        <v>2.7</v>
      </c>
      <c r="J58" s="48">
        <v>2.4725</v>
      </c>
      <c r="K58" s="90">
        <v>2.42666666666667</v>
      </c>
      <c r="L58" s="87" t="s">
        <v>25</v>
      </c>
      <c r="M58" s="45" t="s">
        <v>25</v>
      </c>
      <c r="N58" s="45" t="s">
        <v>25</v>
      </c>
      <c r="O58" s="45" t="s">
        <v>25</v>
      </c>
      <c r="P58" s="88"/>
      <c r="Q58" s="108">
        <f t="shared" si="15"/>
        <v>2.46516666666667</v>
      </c>
      <c r="R58" s="105">
        <f t="shared" si="16"/>
        <v>2.742</v>
      </c>
      <c r="S58" s="105">
        <f t="shared" si="17"/>
        <v>2.1625</v>
      </c>
    </row>
    <row r="59" spans="1:20">
      <c r="A59" s="32"/>
      <c r="B59" s="33" t="s">
        <v>40</v>
      </c>
      <c r="C59" s="11" t="s">
        <v>29</v>
      </c>
      <c r="D59" s="11"/>
      <c r="E59" s="49"/>
      <c r="F59" s="50"/>
      <c r="G59" s="50"/>
      <c r="H59" s="51"/>
      <c r="I59" s="91"/>
      <c r="J59" s="50"/>
      <c r="K59" s="51"/>
      <c r="L59" s="50"/>
      <c r="M59" s="51"/>
      <c r="N59" s="51"/>
      <c r="O59" s="51"/>
      <c r="P59" s="51"/>
      <c r="Q59" s="51"/>
      <c r="R59" s="50"/>
      <c r="S59" s="49"/>
      <c r="T59" s="109"/>
    </row>
    <row r="60" spans="1:19">
      <c r="A60" s="32"/>
      <c r="B60" s="34"/>
      <c r="C60" s="6" t="s">
        <v>41</v>
      </c>
      <c r="D60" s="5"/>
      <c r="E60" s="52" t="s">
        <v>25</v>
      </c>
      <c r="F60" s="52" t="s">
        <v>25</v>
      </c>
      <c r="G60" s="52" t="s">
        <v>25</v>
      </c>
      <c r="H60" s="53">
        <v>89.4</v>
      </c>
      <c r="I60" s="53">
        <v>86.75</v>
      </c>
      <c r="J60" s="53">
        <v>42.5</v>
      </c>
      <c r="K60" s="53">
        <v>37.6</v>
      </c>
      <c r="L60" s="53">
        <v>40</v>
      </c>
      <c r="M60" s="53">
        <v>41.4</v>
      </c>
      <c r="N60" s="52">
        <v>34</v>
      </c>
      <c r="O60" s="52">
        <v>60</v>
      </c>
      <c r="P60" s="52">
        <v>69.2</v>
      </c>
      <c r="Q60" s="110">
        <f t="shared" ref="Q60:Q65" si="18">AVERAGE(E60:P60)</f>
        <v>55.65</v>
      </c>
      <c r="R60" s="111">
        <f t="shared" ref="R60:R65" si="19">MAX(E60:Q60)</f>
        <v>89.4</v>
      </c>
      <c r="S60" s="111">
        <f t="shared" ref="S60:S65" si="20">MIN(E60:R60)</f>
        <v>34</v>
      </c>
    </row>
    <row r="61" spans="1:19">
      <c r="A61" s="32"/>
      <c r="B61" s="34"/>
      <c r="C61" s="6" t="s">
        <v>31</v>
      </c>
      <c r="D61" s="5"/>
      <c r="E61" s="51" t="s">
        <v>25</v>
      </c>
      <c r="F61" s="51" t="s">
        <v>25</v>
      </c>
      <c r="G61" s="51" t="s">
        <v>25</v>
      </c>
      <c r="H61" s="54">
        <v>8724.6</v>
      </c>
      <c r="I61" s="54">
        <v>8488.25</v>
      </c>
      <c r="J61" s="54">
        <v>5548.75</v>
      </c>
      <c r="K61" s="54">
        <v>4614</v>
      </c>
      <c r="L61" s="54">
        <v>4366.75</v>
      </c>
      <c r="M61" s="54">
        <v>4373.2</v>
      </c>
      <c r="N61" s="51">
        <v>4003</v>
      </c>
      <c r="O61" s="51">
        <v>5445.75</v>
      </c>
      <c r="P61" s="51">
        <v>5778.6</v>
      </c>
      <c r="Q61" s="110">
        <f t="shared" si="18"/>
        <v>5704.76666666667</v>
      </c>
      <c r="R61" s="111">
        <f t="shared" si="19"/>
        <v>8724.6</v>
      </c>
      <c r="S61" s="111">
        <f t="shared" si="20"/>
        <v>4003</v>
      </c>
    </row>
    <row r="62" spans="1:19">
      <c r="A62" s="32"/>
      <c r="B62" s="34"/>
      <c r="C62" s="12" t="s">
        <v>32</v>
      </c>
      <c r="D62" s="11"/>
      <c r="E62" s="51" t="s">
        <v>25</v>
      </c>
      <c r="F62" s="51" t="s">
        <v>25</v>
      </c>
      <c r="G62" s="51" t="s">
        <v>25</v>
      </c>
      <c r="H62" s="54">
        <v>5919.4</v>
      </c>
      <c r="I62" s="54">
        <v>5818.5</v>
      </c>
      <c r="J62" s="54">
        <v>3229.5</v>
      </c>
      <c r="K62" s="54">
        <v>2588.8</v>
      </c>
      <c r="L62" s="54">
        <v>2337.5</v>
      </c>
      <c r="M62" s="54">
        <v>2310.8</v>
      </c>
      <c r="N62" s="51">
        <v>1958</v>
      </c>
      <c r="O62" s="51">
        <v>2832</v>
      </c>
      <c r="P62" s="51">
        <v>2967</v>
      </c>
      <c r="Q62" s="110">
        <f t="shared" si="18"/>
        <v>3329.05555555556</v>
      </c>
      <c r="R62" s="111">
        <f t="shared" si="19"/>
        <v>5919.4</v>
      </c>
      <c r="S62" s="111">
        <f t="shared" si="20"/>
        <v>1958</v>
      </c>
    </row>
    <row r="63" spans="1:19">
      <c r="A63" s="32"/>
      <c r="B63" s="34"/>
      <c r="C63" s="35" t="s">
        <v>33</v>
      </c>
      <c r="D63" s="19"/>
      <c r="E63" s="51" t="s">
        <v>25</v>
      </c>
      <c r="F63" s="51" t="s">
        <v>25</v>
      </c>
      <c r="G63" s="51" t="s">
        <v>25</v>
      </c>
      <c r="H63" s="54">
        <v>102.8</v>
      </c>
      <c r="I63" s="54">
        <v>102</v>
      </c>
      <c r="J63" s="54">
        <v>75.75</v>
      </c>
      <c r="K63" s="54">
        <v>81.4</v>
      </c>
      <c r="L63" s="54">
        <v>91.5</v>
      </c>
      <c r="M63" s="54">
        <v>94.6</v>
      </c>
      <c r="N63" s="51">
        <v>84.75</v>
      </c>
      <c r="O63" s="51">
        <v>109.25</v>
      </c>
      <c r="P63" s="51">
        <v>119.8</v>
      </c>
      <c r="Q63" s="110">
        <f t="shared" si="18"/>
        <v>95.7611111111111</v>
      </c>
      <c r="R63" s="111">
        <f t="shared" si="19"/>
        <v>119.8</v>
      </c>
      <c r="S63" s="111">
        <f t="shared" si="20"/>
        <v>75.75</v>
      </c>
    </row>
    <row r="64" spans="1:19">
      <c r="A64" s="32"/>
      <c r="B64" s="34"/>
      <c r="C64" s="36" t="s">
        <v>34</v>
      </c>
      <c r="D64" s="11" t="s">
        <v>35</v>
      </c>
      <c r="E64" s="51" t="s">
        <v>25</v>
      </c>
      <c r="F64" s="51" t="s">
        <v>25</v>
      </c>
      <c r="G64" s="51" t="s">
        <v>25</v>
      </c>
      <c r="H64" s="54">
        <v>0.1966</v>
      </c>
      <c r="I64" s="54">
        <v>0.2385</v>
      </c>
      <c r="J64" s="54">
        <v>0.18675</v>
      </c>
      <c r="K64" s="54">
        <v>0.1992</v>
      </c>
      <c r="L64" s="54">
        <v>0.1785</v>
      </c>
      <c r="M64" s="54">
        <v>0.19</v>
      </c>
      <c r="N64" s="92" t="s">
        <v>25</v>
      </c>
      <c r="O64" s="92" t="s">
        <v>25</v>
      </c>
      <c r="P64" s="51"/>
      <c r="Q64" s="108">
        <f t="shared" si="18"/>
        <v>0.198258333333333</v>
      </c>
      <c r="R64" s="105">
        <f t="shared" si="19"/>
        <v>0.2385</v>
      </c>
      <c r="S64" s="105">
        <f t="shared" si="20"/>
        <v>0.1785</v>
      </c>
    </row>
    <row r="65" spans="1:19">
      <c r="A65" s="32"/>
      <c r="B65" s="40"/>
      <c r="C65" s="36"/>
      <c r="D65" s="11" t="s">
        <v>36</v>
      </c>
      <c r="E65" s="51" t="s">
        <v>25</v>
      </c>
      <c r="F65" s="51" t="s">
        <v>25</v>
      </c>
      <c r="G65" s="51" t="s">
        <v>25</v>
      </c>
      <c r="H65" s="54">
        <v>3.08</v>
      </c>
      <c r="I65" s="54">
        <v>2.99</v>
      </c>
      <c r="J65" s="54">
        <v>3.3075</v>
      </c>
      <c r="K65" s="54">
        <v>3.09</v>
      </c>
      <c r="L65" s="54">
        <v>2.87</v>
      </c>
      <c r="M65" s="54">
        <v>2.4675</v>
      </c>
      <c r="N65" s="92" t="s">
        <v>25</v>
      </c>
      <c r="O65" s="92" t="s">
        <v>25</v>
      </c>
      <c r="P65" s="51"/>
      <c r="Q65" s="108">
        <f t="shared" si="18"/>
        <v>2.9675</v>
      </c>
      <c r="R65" s="105">
        <f t="shared" si="19"/>
        <v>3.3075</v>
      </c>
      <c r="S65" s="105">
        <f t="shared" si="20"/>
        <v>2.4675</v>
      </c>
    </row>
  </sheetData>
  <mergeCells count="62">
    <mergeCell ref="A1:P1"/>
    <mergeCell ref="R1:S1"/>
    <mergeCell ref="A2:P2"/>
    <mergeCell ref="R2:S2"/>
    <mergeCell ref="E3:P3"/>
    <mergeCell ref="B27:C27"/>
    <mergeCell ref="B28:D28"/>
    <mergeCell ref="B29:D29"/>
    <mergeCell ref="B30:D30"/>
    <mergeCell ref="C31:D31"/>
    <mergeCell ref="C32:D32"/>
    <mergeCell ref="C33:D33"/>
    <mergeCell ref="C34:D34"/>
    <mergeCell ref="C35:D35"/>
    <mergeCell ref="C38:D38"/>
    <mergeCell ref="C39:D39"/>
    <mergeCell ref="C40:D40"/>
    <mergeCell ref="C41:D41"/>
    <mergeCell ref="C42:D42"/>
    <mergeCell ref="C45:D45"/>
    <mergeCell ref="C46:D46"/>
    <mergeCell ref="C47:D47"/>
    <mergeCell ref="C48:D48"/>
    <mergeCell ref="C49:D49"/>
    <mergeCell ref="C52:D52"/>
    <mergeCell ref="C53:D53"/>
    <mergeCell ref="C54:D54"/>
    <mergeCell ref="C55:D55"/>
    <mergeCell ref="C56:D56"/>
    <mergeCell ref="C59:D59"/>
    <mergeCell ref="C60:D60"/>
    <mergeCell ref="C61:D61"/>
    <mergeCell ref="C62:D62"/>
    <mergeCell ref="C63:D63"/>
    <mergeCell ref="A5:A27"/>
    <mergeCell ref="A28:A30"/>
    <mergeCell ref="A31:A65"/>
    <mergeCell ref="B31:B37"/>
    <mergeCell ref="B38:B44"/>
    <mergeCell ref="B45:B51"/>
    <mergeCell ref="B52:B58"/>
    <mergeCell ref="B59:B65"/>
    <mergeCell ref="C36:C37"/>
    <mergeCell ref="C43:C44"/>
    <mergeCell ref="C50:C51"/>
    <mergeCell ref="C57:C58"/>
    <mergeCell ref="C64:C65"/>
    <mergeCell ref="Q3:Q4"/>
    <mergeCell ref="R3:R4"/>
    <mergeCell ref="S3:S4"/>
    <mergeCell ref="B11:C12"/>
    <mergeCell ref="A3:D4"/>
    <mergeCell ref="B5:C6"/>
    <mergeCell ref="B21:C22"/>
    <mergeCell ref="B7:C8"/>
    <mergeCell ref="B17:C18"/>
    <mergeCell ref="B15:C16"/>
    <mergeCell ref="B19:C20"/>
    <mergeCell ref="B9:C10"/>
    <mergeCell ref="B13:C14"/>
    <mergeCell ref="B23:C24"/>
    <mergeCell ref="B25:C26"/>
  </mergeCells>
  <pageMargins left="1.37777777777778" right="0.432638888888889" top="0.196527777777778" bottom="0.393055555555556" header="0.15625" footer="0.3"/>
  <pageSetup paperSize="9" scale="6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WPS_1695971617</cp:lastModifiedBy>
  <dcterms:created xsi:type="dcterms:W3CDTF">2008-09-11T17:22:00Z</dcterms:created>
  <dcterms:modified xsi:type="dcterms:W3CDTF">2026-01-07T08:25:02Z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2052-12.1.0.22529</vt:lpwstr>
  </property>
  <property fmtid="{D5CDD505-2E9C-101B-9397-08002B2CF9AE}" pid="4" name="ICV">
    <vt:lpwstr>76549764797F400F9D1D9A38AA230CF7</vt:lpwstr>
  </property>
</Properties>
</file>