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<sst xmlns="http://schemas.openxmlformats.org/spreadsheetml/2006/main" count="93" uniqueCount="40">
  <si>
    <t xml:space="preserve">                  江 西 洪 城 水 业 环 保 有 限 公 司              </t>
  </si>
  <si>
    <t xml:space="preserve">                安义县分公司2024年化验年报表</t>
  </si>
  <si>
    <t>项   目</t>
  </si>
  <si>
    <t>日           期</t>
  </si>
  <si>
    <t>平均值</t>
  </si>
  <si>
    <t>最高值</t>
  </si>
  <si>
    <t>最低值</t>
  </si>
  <si>
    <t>进出水水质</t>
  </si>
  <si>
    <t>COD(㎎/l)</t>
  </si>
  <si>
    <t>进水</t>
  </si>
  <si>
    <t>出水</t>
  </si>
  <si>
    <t>BOD5(㎎/l)</t>
  </si>
  <si>
    <t>SS(㎎/l)</t>
  </si>
  <si>
    <t>NH3-N(㎎/l)</t>
  </si>
  <si>
    <t>TN(㎎/l)</t>
  </si>
  <si>
    <t>TP(㎎/l)</t>
  </si>
  <si>
    <t>PH</t>
  </si>
  <si>
    <t>色度</t>
  </si>
  <si>
    <t>水温</t>
  </si>
  <si>
    <t>CL-</t>
  </si>
  <si>
    <t>NO3-N</t>
  </si>
  <si>
    <t>粪大肠杆菌</t>
  </si>
  <si>
    <t>污泥参数</t>
  </si>
  <si>
    <t>含水率（%）</t>
  </si>
  <si>
    <t>有机质（%）</t>
  </si>
  <si>
    <t>污泥PH</t>
  </si>
  <si>
    <t>氧化沟工艺参数</t>
  </si>
  <si>
    <t>第一组氧化沟</t>
  </si>
  <si>
    <t>水温（℃）</t>
  </si>
  <si>
    <t>SV30</t>
  </si>
  <si>
    <t>MLSS(㎎/l)</t>
  </si>
  <si>
    <t>MLVSS(㎎/l)</t>
  </si>
  <si>
    <t>SVI</t>
  </si>
  <si>
    <t>氧化沟DO</t>
  </si>
  <si>
    <t>好氧</t>
  </si>
  <si>
    <t>厌氧</t>
  </si>
  <si>
    <t>第二组氧化沟</t>
  </si>
  <si>
    <t>第三组氧化沟</t>
  </si>
  <si>
    <t>第四组氧化沟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</si>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</sst>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0_);[Red]\(0.00\)"/>
    <numFmt numFmtId="178" formatCode="0_);[Red]\(0\)"/>
    <numFmt numFmtId="179" formatCode="0.000_);[Red]\(0.000\)"/>
    <numFmt numFmtId="180" formatCode="0_ "/>
    <numFmt numFmtId="181" formatCode="0.00_ "/>
    <numFmt numFmtId="182" formatCode="0.000_ "/>
  </numFmts>
  <fonts count="39">
    <font>
      <sz val="11"/>
      <color theme="1"/>
      <name val="Tahoma"/>
      <charset val="134"/>
    </font>
    <font>
      <b/>
      <sz val="18"/>
      <name val="楷体_GB2312"/>
      <charset val="134"/>
    </font>
    <font>
      <b/>
      <sz val="16"/>
      <name val="宋体"/>
      <charset val="134"/>
    </font>
    <font>
      <b/>
      <sz val="11"/>
      <color indexed="8"/>
      <name val="宋体"/>
      <charset val="134"/>
    </font>
    <font>
      <b/>
      <sz val="10"/>
      <name val="宋体"/>
      <charset val="134"/>
    </font>
    <font>
      <b/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Tahoma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5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9" fontId="37" fillId="0" borderId="0" applyFont="0" applyFill="0" applyBorder="0" applyAlignment="0" applyProtection="0"/>
    <xf numFmtId="0" fontId="37" fillId="0" borderId="0"/>
    <xf numFmtId="0" fontId="37" fillId="0" borderId="0"/>
    <xf numFmtId="0" fontId="17" fillId="0" borderId="0"/>
    <xf numFmtId="0" fontId="37" fillId="0" borderId="0">
      <alignment vertical="center"/>
    </xf>
    <xf numFmtId="0" fontId="37" fillId="0" borderId="0">
      <alignment vertical="center"/>
    </xf>
    <xf numFmtId="0" fontId="1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103">
    <xf numFmtId="0" fontId="0" fillId="0" borderId="0" xfId="0"/>
    <xf numFmtId="0" fontId="1" fillId="0" borderId="0" xfId="58" applyNumberFormat="1" applyFont="1" applyBorder="1" applyAlignment="1" applyProtection="1">
      <alignment horizontal="center" vertical="center" wrapText="1"/>
      <protection locked="0"/>
    </xf>
    <xf numFmtId="0" fontId="2" fillId="0" borderId="0" xfId="58" applyNumberFormat="1" applyFont="1" applyBorder="1" applyAlignment="1" applyProtection="1">
      <alignment horizontal="center" vertical="center"/>
      <protection locked="0"/>
    </xf>
    <xf numFmtId="0" fontId="3" fillId="0" borderId="1" xfId="58" applyNumberFormat="1" applyFont="1" applyBorder="1" applyAlignment="1" applyProtection="1">
      <alignment horizontal="center" vertical="center"/>
      <protection locked="0"/>
    </xf>
    <xf numFmtId="0" fontId="4" fillId="0" borderId="2" xfId="58" applyNumberFormat="1" applyFont="1" applyBorder="1" applyAlignment="1" applyProtection="1">
      <alignment horizontal="center" vertical="center" textRotation="255"/>
      <protection locked="0"/>
    </xf>
    <xf numFmtId="0" fontId="4" fillId="0" borderId="3" xfId="58" applyNumberFormat="1" applyFont="1" applyBorder="1" applyAlignment="1" applyProtection="1">
      <alignment horizontal="center" vertical="center"/>
      <protection locked="0"/>
    </xf>
    <xf numFmtId="0" fontId="4" fillId="0" borderId="4" xfId="58" applyNumberFormat="1" applyFont="1" applyBorder="1" applyAlignment="1" applyProtection="1">
      <alignment horizontal="center" vertical="center"/>
      <protection locked="0"/>
    </xf>
    <xf numFmtId="176" fontId="5" fillId="0" borderId="1" xfId="59" applyNumberFormat="1" applyFont="1" applyFill="1" applyBorder="1" applyAlignment="1">
      <alignment horizontal="right" vertical="center"/>
    </xf>
    <xf numFmtId="176" fontId="6" fillId="0" borderId="1" xfId="55" applyNumberFormat="1" applyFont="1" applyFill="1" applyBorder="1" applyAlignment="1">
      <alignment horizontal="right" vertical="center"/>
    </xf>
    <xf numFmtId="176" fontId="7" fillId="0" borderId="1" xfId="59" applyNumberFormat="1" applyFont="1" applyFill="1" applyBorder="1" applyAlignment="1" applyProtection="1">
      <alignment horizontal="right" vertical="center"/>
    </xf>
    <xf numFmtId="0" fontId="4" fillId="0" borderId="5" xfId="58" applyNumberFormat="1" applyFont="1" applyBorder="1" applyAlignment="1" applyProtection="1">
      <alignment horizontal="center" vertical="center" textRotation="255"/>
      <protection locked="0"/>
    </xf>
    <xf numFmtId="0" fontId="4" fillId="0" borderId="1" xfId="58" applyNumberFormat="1" applyFont="1" applyBorder="1" applyAlignment="1" applyProtection="1">
      <alignment horizontal="center" vertical="center"/>
      <protection locked="0"/>
    </xf>
    <xf numFmtId="0" fontId="4" fillId="0" borderId="6" xfId="58" applyNumberFormat="1" applyFont="1" applyBorder="1" applyAlignment="1" applyProtection="1">
      <alignment horizontal="center" vertical="center"/>
      <protection locked="0"/>
    </xf>
    <xf numFmtId="177" fontId="5" fillId="0" borderId="1" xfId="59" applyNumberFormat="1" applyFont="1" applyFill="1" applyBorder="1" applyAlignment="1">
      <alignment horizontal="right" vertical="center"/>
    </xf>
    <xf numFmtId="177" fontId="6" fillId="0" borderId="1" xfId="55" applyNumberFormat="1" applyFont="1" applyFill="1" applyBorder="1" applyAlignment="1">
      <alignment horizontal="right" vertical="center"/>
    </xf>
    <xf numFmtId="177" fontId="7" fillId="0" borderId="1" xfId="59" applyNumberFormat="1" applyFont="1" applyFill="1" applyBorder="1" applyAlignment="1" applyProtection="1">
      <alignment horizontal="right" vertical="center"/>
    </xf>
    <xf numFmtId="178" fontId="5" fillId="0" borderId="1" xfId="59" applyNumberFormat="1" applyFont="1" applyFill="1" applyBorder="1" applyAlignment="1">
      <alignment horizontal="right" vertical="center"/>
    </xf>
    <xf numFmtId="178" fontId="6" fillId="0" borderId="1" xfId="55" applyNumberFormat="1" applyFont="1" applyFill="1" applyBorder="1" applyAlignment="1">
      <alignment horizontal="right" vertical="center"/>
    </xf>
    <xf numFmtId="178" fontId="7" fillId="0" borderId="1" xfId="59" applyNumberFormat="1" applyFont="1" applyFill="1" applyBorder="1" applyAlignment="1" applyProtection="1">
      <alignment horizontal="right" vertical="center"/>
    </xf>
    <xf numFmtId="0" fontId="4" fillId="0" borderId="7" xfId="58" applyNumberFormat="1" applyFont="1" applyBorder="1" applyAlignment="1" applyProtection="1">
      <alignment horizontal="center" vertical="center"/>
      <protection locked="0"/>
    </xf>
    <xf numFmtId="179" fontId="5" fillId="0" borderId="1" xfId="59" applyNumberFormat="1" applyFont="1" applyFill="1" applyBorder="1" applyAlignment="1">
      <alignment horizontal="right" vertical="center"/>
    </xf>
    <xf numFmtId="179" fontId="6" fillId="0" borderId="1" xfId="55" applyNumberFormat="1" applyFont="1" applyFill="1" applyBorder="1" applyAlignment="1">
      <alignment horizontal="right" vertical="center"/>
    </xf>
    <xf numFmtId="179" fontId="7" fillId="0" borderId="1" xfId="59" applyNumberFormat="1" applyFont="1" applyFill="1" applyBorder="1" applyAlignment="1" applyProtection="1">
      <alignment horizontal="right" vertical="center"/>
    </xf>
    <xf numFmtId="0" fontId="4" fillId="0" borderId="8" xfId="58" applyNumberFormat="1" applyFont="1" applyBorder="1" applyAlignment="1" applyProtection="1">
      <alignment horizontal="center" vertical="center" textRotation="255"/>
      <protection locked="0"/>
    </xf>
    <xf numFmtId="0" fontId="4" fillId="0" borderId="9" xfId="58" applyNumberFormat="1" applyFont="1" applyBorder="1" applyAlignment="1" applyProtection="1">
      <alignment horizontal="center" vertical="center"/>
      <protection locked="0"/>
    </xf>
    <xf numFmtId="180" fontId="5" fillId="0" borderId="1" xfId="59" applyNumberFormat="1" applyFont="1" applyFill="1" applyBorder="1" applyAlignment="1">
      <alignment horizontal="right" vertical="center"/>
    </xf>
    <xf numFmtId="180" fontId="6" fillId="0" borderId="1" xfId="55" applyNumberFormat="1" applyFont="1" applyFill="1" applyBorder="1" applyAlignment="1">
      <alignment horizontal="right" vertical="center"/>
    </xf>
    <xf numFmtId="180" fontId="7" fillId="0" borderId="1" xfId="50" applyNumberFormat="1" applyFont="1" applyFill="1" applyBorder="1" applyAlignment="1">
      <alignment horizontal="right" vertical="center"/>
    </xf>
    <xf numFmtId="180" fontId="7" fillId="0" borderId="1" xfId="59" applyNumberFormat="1" applyFont="1" applyFill="1" applyBorder="1" applyAlignment="1" applyProtection="1">
      <alignment horizontal="right" vertical="center"/>
    </xf>
    <xf numFmtId="0" fontId="4" fillId="0" borderId="5" xfId="58" applyNumberFormat="1" applyFont="1" applyBorder="1" applyAlignment="1" applyProtection="1">
      <alignment horizontal="center" vertical="center"/>
      <protection locked="0"/>
    </xf>
    <xf numFmtId="0" fontId="4" fillId="0" borderId="10" xfId="58" applyNumberFormat="1" applyFont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/>
    <xf numFmtId="0" fontId="4" fillId="0" borderId="7" xfId="58" applyNumberFormat="1" applyFont="1" applyBorder="1" applyAlignment="1" applyProtection="1">
      <alignment horizontal="center" vertical="center" textRotation="255"/>
      <protection locked="0"/>
    </xf>
    <xf numFmtId="0" fontId="4" fillId="0" borderId="9" xfId="58" applyNumberFormat="1" applyFont="1" applyBorder="1" applyAlignment="1" applyProtection="1">
      <alignment horizontal="center" vertical="center" textRotation="255"/>
      <protection locked="0"/>
    </xf>
    <xf numFmtId="0" fontId="4" fillId="0" borderId="11" xfId="58" applyNumberFormat="1" applyFont="1" applyBorder="1" applyAlignment="1" applyProtection="1">
      <alignment horizontal="center" vertical="center"/>
      <protection locked="0"/>
    </xf>
    <xf numFmtId="0" fontId="4" fillId="0" borderId="6" xfId="58" applyNumberFormat="1" applyFont="1" applyBorder="1" applyAlignment="1" applyProtection="1">
      <alignment horizontal="center" vertical="center" wrapText="1"/>
      <protection locked="0"/>
    </xf>
    <xf numFmtId="181" fontId="5" fillId="0" borderId="1" xfId="59" applyNumberFormat="1" applyFont="1" applyFill="1" applyBorder="1" applyAlignment="1">
      <alignment horizontal="right" vertical="center"/>
    </xf>
    <xf numFmtId="181" fontId="6" fillId="0" borderId="1" xfId="55" applyNumberFormat="1" applyFont="1" applyFill="1" applyBorder="1" applyAlignment="1">
      <alignment horizontal="right" vertical="center"/>
    </xf>
    <xf numFmtId="182" fontId="5" fillId="0" borderId="1" xfId="59" applyNumberFormat="1" applyFont="1" applyFill="1" applyBorder="1" applyAlignment="1">
      <alignment horizontal="right" vertical="center"/>
    </xf>
    <xf numFmtId="0" fontId="4" fillId="0" borderId="3" xfId="58" applyNumberFormat="1" applyFont="1" applyBorder="1" applyAlignment="1" applyProtection="1">
      <alignment vertical="center" textRotation="255"/>
      <protection locked="0"/>
    </xf>
    <xf numFmtId="182" fontId="6" fillId="0" borderId="1" xfId="55" applyNumberFormat="1" applyFont="1" applyFill="1" applyBorder="1" applyAlignment="1">
      <alignment horizontal="right" vertical="center"/>
    </xf>
    <xf numFmtId="182" fontId="7" fillId="0" borderId="1" xfId="59" applyNumberFormat="1" applyFont="1" applyFill="1" applyBorder="1" applyAlignment="1" applyProtection="1">
      <alignment horizontal="right" vertical="center"/>
    </xf>
    <xf numFmtId="0" fontId="4" fillId="0" borderId="1" xfId="58" applyNumberFormat="1" applyFont="1" applyBorder="1" applyAlignment="1" applyProtection="1">
      <alignment horizontal="center" vertical="center" textRotation="255"/>
      <protection locked="0"/>
    </xf>
    <xf numFmtId="0" fontId="4" fillId="0" borderId="3" xfId="58" applyNumberFormat="1" applyFont="1" applyBorder="1" applyAlignment="1" applyProtection="1">
      <alignment horizontal="center" vertical="center" textRotation="255"/>
      <protection locked="0"/>
    </xf>
    <xf numFmtId="0" fontId="4" fillId="0" borderId="1" xfId="58" applyNumberFormat="1" applyFont="1" applyBorder="1" applyAlignment="1" applyProtection="1">
      <alignment horizontal="center" vertical="center" wrapText="1"/>
      <protection locked="0"/>
    </xf>
    <xf numFmtId="181" fontId="7" fillId="0" borderId="1" xfId="59" applyNumberFormat="1" applyFont="1" applyFill="1" applyBorder="1" applyAlignment="1" applyProtection="1">
      <alignment horizontal="right" vertical="center"/>
    </xf>
    <xf numFmtId="176" fontId="5" fillId="0" borderId="1" xfId="59" applyNumberFormat="1" applyFont="1" applyBorder="1" applyAlignment="1">
      <alignment horizontal="right" vertical="center"/>
    </xf>
    <xf numFmtId="177" fontId="5" fillId="0" borderId="1" xfId="59" applyNumberFormat="1" applyFont="1" applyBorder="1" applyAlignment="1">
      <alignment horizontal="right" vertical="center"/>
    </xf>
    <xf numFmtId="181" fontId="5" fillId="0" borderId="1" xfId="59" applyNumberFormat="1" applyFont="1" applyBorder="1" applyAlignment="1">
      <alignment horizontal="right" vertical="center"/>
    </xf>
    <xf numFmtId="182" fontId="5" fillId="0" borderId="1" xfId="59" applyNumberFormat="1" applyFont="1" applyBorder="1" applyAlignment="1">
      <alignment horizontal="right" vertical="center"/>
    </xf>
    <xf numFmtId="0" fontId="9" fillId="0" borderId="0" xfId="0" applyFont="1"/>
    <xf numFmtId="0" fontId="10" fillId="0" borderId="0" xfId="0" applyFont="1"/>
    <xf numFmtId="176" fontId="0" fillId="0" borderId="0" xfId="0" applyNumberFormat="1"/>
    <xf numFmtId="176" fontId="11" fillId="0" borderId="1" xfId="59" applyNumberFormat="1" applyFont="1" applyFill="1" applyBorder="1" applyAlignment="1" applyProtection="1">
      <alignment horizontal="right" vertical="center"/>
    </xf>
    <xf numFmtId="181" fontId="12" fillId="0" borderId="1" xfId="0" applyNumberFormat="1" applyFont="1" applyFill="1" applyBorder="1" applyAlignment="1">
      <alignment horizontal="center" vertical="center"/>
    </xf>
    <xf numFmtId="176" fontId="11" fillId="0" borderId="3" xfId="59" applyNumberFormat="1" applyFont="1" applyFill="1" applyBorder="1" applyAlignment="1" applyProtection="1">
      <alignment horizontal="right" vertical="center"/>
    </xf>
    <xf numFmtId="181" fontId="11" fillId="0" borderId="1" xfId="59" applyNumberFormat="1" applyFont="1" applyFill="1" applyBorder="1" applyAlignment="1" applyProtection="1">
      <alignment horizontal="right" vertical="center"/>
    </xf>
    <xf numFmtId="178" fontId="11" fillId="0" borderId="1" xfId="59" applyNumberFormat="1" applyFont="1" applyFill="1" applyBorder="1" applyAlignment="1" applyProtection="1">
      <alignment horizontal="right" vertical="center"/>
    </xf>
    <xf numFmtId="180" fontId="13" fillId="0" borderId="1" xfId="0" applyNumberFormat="1" applyFont="1" applyFill="1" applyBorder="1" applyAlignment="1">
      <alignment horizontal="center" vertical="center"/>
    </xf>
    <xf numFmtId="181" fontId="13" fillId="0" borderId="1" xfId="0" applyNumberFormat="1" applyFont="1" applyFill="1" applyBorder="1" applyAlignment="1">
      <alignment horizontal="center" vertical="center"/>
    </xf>
    <xf numFmtId="182" fontId="11" fillId="0" borderId="1" xfId="59" applyNumberFormat="1" applyFont="1" applyFill="1" applyBorder="1" applyAlignment="1" applyProtection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178" fontId="14" fillId="0" borderId="1" xfId="59" applyNumberFormat="1" applyFont="1" applyFill="1" applyBorder="1" applyAlignment="1">
      <alignment horizontal="right" vertical="center"/>
    </xf>
    <xf numFmtId="178" fontId="14" fillId="0" borderId="1" xfId="59" applyNumberFormat="1" applyFont="1" applyFill="1" applyBorder="1" applyAlignment="1" applyProtection="1">
      <alignment horizontal="right" vertical="center"/>
    </xf>
    <xf numFmtId="178" fontId="9" fillId="0" borderId="1" xfId="59" applyNumberFormat="1" applyFont="1" applyFill="1" applyBorder="1" applyAlignment="1" applyProtection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176" fontId="14" fillId="0" borderId="1" xfId="59" applyNumberFormat="1" applyFont="1" applyFill="1" applyBorder="1" applyAlignment="1" applyProtection="1">
      <alignment horizontal="right" vertical="center"/>
    </xf>
    <xf numFmtId="176" fontId="14" fillId="0" borderId="1" xfId="59" applyNumberFormat="1" applyFont="1" applyFill="1" applyBorder="1" applyAlignment="1">
      <alignment horizontal="right" vertical="center"/>
    </xf>
    <xf numFmtId="176" fontId="9" fillId="0" borderId="1" xfId="59" applyNumberFormat="1" applyFont="1" applyFill="1" applyBorder="1" applyAlignment="1" applyProtection="1">
      <alignment horizontal="right" vertical="center"/>
    </xf>
    <xf numFmtId="179" fontId="14" fillId="0" borderId="1" xfId="59" applyNumberFormat="1" applyFont="1" applyFill="1" applyBorder="1" applyAlignment="1">
      <alignment horizontal="right" vertical="center"/>
    </xf>
    <xf numFmtId="179" fontId="14" fillId="0" borderId="1" xfId="59" applyNumberFormat="1" applyFont="1" applyFill="1" applyBorder="1" applyAlignment="1" applyProtection="1">
      <alignment horizontal="right" vertical="center"/>
    </xf>
    <xf numFmtId="179" fontId="9" fillId="0" borderId="1" xfId="59" applyNumberFormat="1" applyFont="1" applyFill="1" applyBorder="1" applyAlignment="1" applyProtection="1">
      <alignment horizontal="right" vertical="center"/>
    </xf>
    <xf numFmtId="177" fontId="14" fillId="0" borderId="1" xfId="59" applyNumberFormat="1" applyFont="1" applyFill="1" applyBorder="1" applyAlignment="1">
      <alignment horizontal="right" vertical="center"/>
    </xf>
    <xf numFmtId="177" fontId="14" fillId="0" borderId="1" xfId="59" applyNumberFormat="1" applyFont="1" applyFill="1" applyBorder="1" applyAlignment="1" applyProtection="1">
      <alignment horizontal="right" vertical="center"/>
    </xf>
    <xf numFmtId="181" fontId="9" fillId="0" borderId="1" xfId="59" applyNumberFormat="1" applyFont="1" applyFill="1" applyBorder="1" applyAlignment="1" applyProtection="1">
      <alignment horizontal="right" vertical="center"/>
    </xf>
    <xf numFmtId="180" fontId="14" fillId="0" borderId="1" xfId="59" applyNumberFormat="1" applyFont="1" applyFill="1" applyBorder="1" applyAlignment="1">
      <alignment horizontal="right" vertical="center"/>
    </xf>
    <xf numFmtId="180" fontId="14" fillId="0" borderId="1" xfId="59" applyNumberFormat="1" applyFont="1" applyFill="1" applyBorder="1" applyAlignment="1" applyProtection="1">
      <alignment horizontal="right" vertical="center"/>
    </xf>
    <xf numFmtId="180" fontId="9" fillId="0" borderId="1" xfId="59" applyNumberFormat="1" applyFont="1" applyFill="1" applyBorder="1" applyAlignment="1" applyProtection="1">
      <alignment horizontal="right" vertical="center"/>
    </xf>
    <xf numFmtId="178" fontId="6" fillId="0" borderId="1" xfId="50" applyNumberFormat="1" applyFont="1" applyFill="1" applyBorder="1" applyAlignment="1">
      <alignment horizontal="right" vertical="center"/>
    </xf>
    <xf numFmtId="178" fontId="7" fillId="0" borderId="1" xfId="59" applyNumberFormat="1" applyFont="1" applyBorder="1" applyAlignment="1" applyProtection="1">
      <alignment horizontal="right" vertical="center"/>
    </xf>
    <xf numFmtId="181" fontId="8" fillId="0" borderId="1" xfId="0" applyNumberFormat="1" applyFont="1" applyFill="1" applyBorder="1" applyAlignment="1">
      <alignment vertical="center"/>
    </xf>
    <xf numFmtId="176" fontId="7" fillId="0" borderId="1" xfId="59" applyNumberFormat="1" applyFont="1" applyBorder="1" applyAlignment="1" applyProtection="1">
      <alignment horizontal="right" vertical="center"/>
    </xf>
    <xf numFmtId="176" fontId="11" fillId="0" borderId="3" xfId="59" applyNumberFormat="1" applyFont="1" applyBorder="1" applyAlignment="1" applyProtection="1">
      <alignment horizontal="right" vertical="center"/>
    </xf>
    <xf numFmtId="180" fontId="8" fillId="0" borderId="1" xfId="0" applyNumberFormat="1" applyFont="1" applyFill="1" applyBorder="1" applyAlignment="1">
      <alignment vertical="center"/>
    </xf>
    <xf numFmtId="181" fontId="7" fillId="0" borderId="1" xfId="59" applyNumberFormat="1" applyFont="1" applyBorder="1" applyAlignment="1" applyProtection="1">
      <alignment horizontal="right" vertical="center"/>
    </xf>
    <xf numFmtId="182" fontId="7" fillId="0" borderId="1" xfId="59" applyNumberFormat="1" applyFont="1" applyBorder="1" applyAlignment="1" applyProtection="1">
      <alignment horizontal="right" vertical="center"/>
    </xf>
    <xf numFmtId="0" fontId="15" fillId="0" borderId="0" xfId="0" applyFont="1"/>
    <xf numFmtId="0" fontId="1" fillId="0" borderId="0" xfId="58" applyNumberFormat="1" applyFont="1" applyBorder="1" applyAlignment="1" applyProtection="1">
      <alignment horizontal="center" vertical="center" wrapText="1"/>
    </xf>
    <xf numFmtId="0" fontId="2" fillId="0" borderId="0" xfId="58" applyNumberFormat="1" applyFont="1" applyBorder="1" applyAlignment="1" applyProtection="1">
      <alignment horizontal="center" vertical="center"/>
    </xf>
    <xf numFmtId="0" fontId="11" fillId="0" borderId="1" xfId="58" applyNumberFormat="1" applyFont="1" applyBorder="1" applyAlignment="1" applyProtection="1">
      <alignment horizontal="center" vertical="center"/>
    </xf>
    <xf numFmtId="181" fontId="16" fillId="0" borderId="1" xfId="0" applyNumberFormat="1" applyFont="1" applyFill="1" applyBorder="1" applyAlignment="1" applyProtection="1">
      <alignment horizontal="right" vertical="center"/>
      <protection hidden="1"/>
    </xf>
    <xf numFmtId="176" fontId="7" fillId="0" borderId="1" xfId="58" applyNumberFormat="1" applyFont="1" applyFill="1" applyBorder="1" applyAlignment="1" applyProtection="1">
      <alignment horizontal="right" vertical="center"/>
    </xf>
    <xf numFmtId="177" fontId="7" fillId="0" borderId="1" xfId="58" applyNumberFormat="1" applyFont="1" applyFill="1" applyBorder="1" applyAlignment="1" applyProtection="1">
      <alignment horizontal="right" vertical="center"/>
    </xf>
    <xf numFmtId="178" fontId="7" fillId="0" borderId="1" xfId="58" applyNumberFormat="1" applyFont="1" applyFill="1" applyBorder="1" applyAlignment="1" applyProtection="1">
      <alignment horizontal="right" vertical="center"/>
    </xf>
    <xf numFmtId="182" fontId="16" fillId="0" borderId="1" xfId="0" applyNumberFormat="1" applyFont="1" applyFill="1" applyBorder="1" applyAlignment="1" applyProtection="1">
      <alignment horizontal="right" vertical="center"/>
      <protection hidden="1"/>
    </xf>
    <xf numFmtId="179" fontId="7" fillId="0" borderId="1" xfId="58" applyNumberFormat="1" applyFont="1" applyFill="1" applyBorder="1" applyAlignment="1" applyProtection="1">
      <alignment horizontal="right" vertical="center"/>
    </xf>
    <xf numFmtId="180" fontId="16" fillId="0" borderId="1" xfId="0" applyNumberFormat="1" applyFont="1" applyFill="1" applyBorder="1" applyAlignment="1" applyProtection="1">
      <alignment horizontal="right" vertical="center"/>
      <protection hidden="1"/>
    </xf>
    <xf numFmtId="0" fontId="7" fillId="0" borderId="1" xfId="58" applyNumberFormat="1" applyFont="1" applyFill="1" applyBorder="1" applyAlignment="1" applyProtection="1">
      <alignment horizontal="right" vertical="center"/>
    </xf>
    <xf numFmtId="181" fontId="7" fillId="0" borderId="1" xfId="58" applyNumberFormat="1" applyFont="1" applyFill="1" applyBorder="1" applyAlignment="1" applyProtection="1">
      <alignment horizontal="right" vertical="center"/>
    </xf>
    <xf numFmtId="182" fontId="7" fillId="0" borderId="1" xfId="58" applyNumberFormat="1" applyFont="1" applyFill="1" applyBorder="1" applyAlignment="1" applyProtection="1">
      <alignment horizontal="right" vertical="center"/>
    </xf>
    <xf numFmtId="178" fontId="6" fillId="0" borderId="1" xfId="55" applyNumberFormat="1" applyFont="1" applyBorder="1" applyAlignment="1">
      <alignment horizontal="right" vertical="center"/>
    </xf>
    <xf numFmtId="181" fontId="6" fillId="0" borderId="1" xfId="55" applyNumberFormat="1" applyFont="1" applyBorder="1" applyAlignment="1">
      <alignment horizontal="right" vertical="center"/>
    </xf>
    <xf numFmtId="182" fontId="6" fillId="0" borderId="1" xfId="55" applyNumberFormat="1" applyFont="1" applyBorder="1" applyAlignment="1">
      <alignment horizontal="right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6" xfId="50"/>
    <cellStyle name="常规 5 2" xfId="51"/>
    <cellStyle name="常规 2 3" xfId="52"/>
    <cellStyle name="常规 2" xfId="53"/>
    <cellStyle name="常规 3" xfId="54"/>
    <cellStyle name="常规 4" xfId="55"/>
    <cellStyle name="常规 4 2" xfId="56"/>
    <cellStyle name="常规 5" xfId="57"/>
    <cellStyle name="常规_6部化验报表样表" xfId="58"/>
    <cellStyle name="常规_6部化验报表样表 2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504190</xdr:colOff>
      <xdr:row>0</xdr:row>
      <xdr:rowOff>635</xdr:rowOff>
    </xdr:from>
    <xdr:to>
      <xdr:col>6</xdr:col>
      <xdr:colOff>200660</xdr:colOff>
      <xdr:row>1</xdr:row>
      <xdr:rowOff>9525</xdr:rowOff>
    </xdr:to>
    <xdr:pic>
      <xdr:nvPicPr>
        <xdr:cNvPr id="2" name="Picture 1" descr="C:\Users\Administrator\Desktop\bdb273c217f32bb26c71073bab8828c.pngbdb273c217f32bb26c71073bab8828c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237865" y="635"/>
          <a:ext cx="429895" cy="351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0"/>
  <sheetViews>
    <sheetView tabSelected="1" workbookViewId="0">
      <selection activeCell="O27" sqref="O27"/>
    </sheetView>
  </sheetViews>
  <sheetFormatPr defaultColWidth="9" defaultRowHeight="13.8"/>
  <cols>
    <col min="1" max="1" width="4.375" customWidth="1"/>
    <col min="3" max="3" width="6.625" customWidth="1"/>
    <col min="4" max="4" width="6.25" customWidth="1"/>
    <col min="5" max="13" width="9.625" customWidth="1"/>
    <col min="14" max="14" width="7.8" customWidth="1"/>
    <col min="15" max="17" width="9.625" customWidth="1"/>
    <col min="18" max="18" width="12.125" customWidth="1"/>
    <col min="19" max="19" width="9.625" customWidth="1"/>
  </cols>
  <sheetData>
    <row r="1" ht="27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87"/>
      <c r="S1" s="87"/>
    </row>
    <row r="2" ht="20.4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88"/>
      <c r="S2" s="88"/>
    </row>
    <row r="3" ht="14.4" spans="1:19">
      <c r="A3" s="3" t="s">
        <v>2</v>
      </c>
      <c r="B3" s="3"/>
      <c r="C3" s="3"/>
      <c r="D3" s="3"/>
      <c r="E3" s="3" t="s">
        <v>3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89" t="s">
        <v>4</v>
      </c>
      <c r="R3" s="89" t="s">
        <v>5</v>
      </c>
      <c r="S3" s="89" t="s">
        <v>6</v>
      </c>
    </row>
    <row r="4" ht="14.4" spans="1:19">
      <c r="A4" s="3"/>
      <c r="B4" s="3"/>
      <c r="C4" s="3"/>
      <c r="D4" s="3"/>
      <c r="E4" s="3">
        <v>1</v>
      </c>
      <c r="F4" s="3">
        <v>2</v>
      </c>
      <c r="G4" s="3">
        <v>3</v>
      </c>
      <c r="H4" s="3">
        <v>4</v>
      </c>
      <c r="I4" s="3">
        <v>5</v>
      </c>
      <c r="J4" s="3">
        <v>6</v>
      </c>
      <c r="K4" s="3">
        <v>7</v>
      </c>
      <c r="L4" s="3">
        <v>8</v>
      </c>
      <c r="M4" s="3">
        <v>9</v>
      </c>
      <c r="N4" s="3">
        <v>10</v>
      </c>
      <c r="O4" s="3">
        <v>11</v>
      </c>
      <c r="P4" s="3">
        <v>12</v>
      </c>
      <c r="Q4" s="89"/>
      <c r="R4" s="89"/>
      <c r="S4" s="89"/>
    </row>
    <row r="5" ht="15.6" spans="1:19">
      <c r="A5" s="4" t="s">
        <v>7</v>
      </c>
      <c r="B5" s="5" t="s">
        <v>8</v>
      </c>
      <c r="C5" s="5"/>
      <c r="D5" s="6" t="s">
        <v>9</v>
      </c>
      <c r="E5" s="7">
        <v>200.747612903226</v>
      </c>
      <c r="F5" s="8">
        <v>267.099896551724</v>
      </c>
      <c r="G5" s="7">
        <v>201.771258064516</v>
      </c>
      <c r="H5" s="9">
        <v>156.712366666667</v>
      </c>
      <c r="I5" s="7">
        <v>149.818033333333</v>
      </c>
      <c r="J5" s="9">
        <v>136.278517241379</v>
      </c>
      <c r="K5" s="9">
        <v>140.561709677419</v>
      </c>
      <c r="L5" s="9">
        <v>155.7388</v>
      </c>
      <c r="M5" s="53">
        <v>127.850034482759</v>
      </c>
      <c r="N5" s="54">
        <v>115.284548387097</v>
      </c>
      <c r="O5" s="9">
        <v>116.254571428571</v>
      </c>
      <c r="P5" s="55">
        <v>109.607677419355</v>
      </c>
      <c r="Q5" s="90">
        <f t="shared" ref="Q5:Q58" si="0">AVERAGE(E5:P5)</f>
        <v>156.477085513004</v>
      </c>
      <c r="R5" s="91">
        <f t="shared" ref="R5:R58" si="1">MAX(E5:Q5)</f>
        <v>267.099896551724</v>
      </c>
      <c r="S5" s="91">
        <f t="shared" ref="S5:S58" si="2">MIN(E5:R5)</f>
        <v>109.607677419355</v>
      </c>
    </row>
    <row r="6" ht="15.6" spans="1:19">
      <c r="A6" s="10"/>
      <c r="B6" s="11"/>
      <c r="C6" s="11"/>
      <c r="D6" s="12" t="s">
        <v>10</v>
      </c>
      <c r="E6" s="7">
        <v>14.9952580645161</v>
      </c>
      <c r="F6" s="8">
        <v>13.3068275862069</v>
      </c>
      <c r="G6" s="7">
        <v>11.4639677419355</v>
      </c>
      <c r="H6" s="9">
        <v>11.5937666666667</v>
      </c>
      <c r="I6" s="7">
        <v>11.3823333333333</v>
      </c>
      <c r="J6" s="9">
        <v>13.7318275862069</v>
      </c>
      <c r="K6" s="9">
        <v>10.7455806451613</v>
      </c>
      <c r="L6" s="9">
        <v>13.6020333333333</v>
      </c>
      <c r="M6" s="53">
        <v>15.5313793103448</v>
      </c>
      <c r="N6" s="54">
        <v>18.997935483871</v>
      </c>
      <c r="O6" s="9">
        <v>8.41967857142857</v>
      </c>
      <c r="P6" s="55">
        <v>8.87374193548387</v>
      </c>
      <c r="Q6" s="90">
        <f t="shared" si="0"/>
        <v>12.720360854874</v>
      </c>
      <c r="R6" s="91">
        <f t="shared" si="1"/>
        <v>18.997935483871</v>
      </c>
      <c r="S6" s="91">
        <f t="shared" si="2"/>
        <v>8.41967857142857</v>
      </c>
    </row>
    <row r="7" ht="15.6" spans="1:19">
      <c r="A7" s="10"/>
      <c r="B7" s="11" t="s">
        <v>11</v>
      </c>
      <c r="C7" s="11"/>
      <c r="D7" s="12" t="s">
        <v>9</v>
      </c>
      <c r="E7" s="7">
        <v>71.5</v>
      </c>
      <c r="F7" s="8">
        <v>91.98</v>
      </c>
      <c r="G7" s="7">
        <v>83.4</v>
      </c>
      <c r="H7" s="9">
        <v>67.7</v>
      </c>
      <c r="I7" s="7">
        <v>59.05</v>
      </c>
      <c r="J7" s="9">
        <v>72.7666666666667</v>
      </c>
      <c r="K7" s="9">
        <v>56.65</v>
      </c>
      <c r="L7" s="9">
        <v>68.85</v>
      </c>
      <c r="M7" s="53">
        <v>60.275</v>
      </c>
      <c r="N7" s="54">
        <v>56.08</v>
      </c>
      <c r="O7" s="9">
        <v>62.5666666666667</v>
      </c>
      <c r="P7" s="55">
        <v>76.975</v>
      </c>
      <c r="Q7" s="90">
        <f t="shared" si="0"/>
        <v>68.9827777777778</v>
      </c>
      <c r="R7" s="91">
        <f t="shared" si="1"/>
        <v>91.98</v>
      </c>
      <c r="S7" s="91">
        <f t="shared" si="2"/>
        <v>56.08</v>
      </c>
    </row>
    <row r="8" ht="15.6" spans="1:19">
      <c r="A8" s="10"/>
      <c r="B8" s="11"/>
      <c r="C8" s="11"/>
      <c r="D8" s="12" t="s">
        <v>10</v>
      </c>
      <c r="E8" s="13">
        <v>6.2175</v>
      </c>
      <c r="F8" s="14">
        <v>6.928</v>
      </c>
      <c r="G8" s="13">
        <v>6.09</v>
      </c>
      <c r="H8" s="15">
        <v>5.915</v>
      </c>
      <c r="I8" s="13">
        <v>5.845</v>
      </c>
      <c r="J8" s="15">
        <v>5.92666666666667</v>
      </c>
      <c r="K8" s="15">
        <v>6.155</v>
      </c>
      <c r="L8" s="15">
        <v>5.73333333333333</v>
      </c>
      <c r="M8" s="56">
        <v>3</v>
      </c>
      <c r="N8" s="54">
        <v>2.7</v>
      </c>
      <c r="O8" s="9">
        <v>3.3</v>
      </c>
      <c r="P8" s="55">
        <v>3.3</v>
      </c>
      <c r="Q8" s="90">
        <f t="shared" si="0"/>
        <v>5.09254166666667</v>
      </c>
      <c r="R8" s="92">
        <f t="shared" si="1"/>
        <v>6.928</v>
      </c>
      <c r="S8" s="92">
        <f t="shared" si="2"/>
        <v>2.7</v>
      </c>
    </row>
    <row r="9" ht="15.6" spans="1:19">
      <c r="A9" s="10"/>
      <c r="B9" s="11" t="s">
        <v>12</v>
      </c>
      <c r="C9" s="11"/>
      <c r="D9" s="12" t="s">
        <v>9</v>
      </c>
      <c r="E9" s="16">
        <v>123</v>
      </c>
      <c r="F9" s="17">
        <v>153</v>
      </c>
      <c r="G9" s="16">
        <v>150</v>
      </c>
      <c r="H9" s="18">
        <v>162</v>
      </c>
      <c r="I9" s="16">
        <v>130</v>
      </c>
      <c r="J9" s="18">
        <v>120</v>
      </c>
      <c r="K9" s="18">
        <v>148</v>
      </c>
      <c r="L9" s="18">
        <v>135</v>
      </c>
      <c r="M9" s="57">
        <v>184</v>
      </c>
      <c r="N9" s="58">
        <v>196</v>
      </c>
      <c r="O9" s="9">
        <v>216.333333333333</v>
      </c>
      <c r="P9" s="55">
        <v>188</v>
      </c>
      <c r="Q9" s="90">
        <f t="shared" si="0"/>
        <v>158.777777777778</v>
      </c>
      <c r="R9" s="93">
        <f t="shared" si="1"/>
        <v>216.333333333333</v>
      </c>
      <c r="S9" s="93">
        <f t="shared" si="2"/>
        <v>120</v>
      </c>
    </row>
    <row r="10" ht="15.6" spans="1:19">
      <c r="A10" s="10"/>
      <c r="B10" s="11"/>
      <c r="C10" s="11"/>
      <c r="D10" s="12" t="s">
        <v>10</v>
      </c>
      <c r="E10" s="16">
        <v>6</v>
      </c>
      <c r="F10" s="17">
        <v>7.66666666666667</v>
      </c>
      <c r="G10" s="16">
        <v>5</v>
      </c>
      <c r="H10" s="18">
        <v>5</v>
      </c>
      <c r="I10" s="16">
        <v>7</v>
      </c>
      <c r="J10" s="18">
        <v>6</v>
      </c>
      <c r="K10" s="18">
        <v>9</v>
      </c>
      <c r="L10" s="18">
        <v>6</v>
      </c>
      <c r="M10" s="57">
        <v>7</v>
      </c>
      <c r="N10" s="59">
        <v>7</v>
      </c>
      <c r="O10" s="9">
        <v>7</v>
      </c>
      <c r="P10" s="55">
        <v>6</v>
      </c>
      <c r="Q10" s="90">
        <f t="shared" si="0"/>
        <v>6.55555555555556</v>
      </c>
      <c r="R10" s="93">
        <f t="shared" si="1"/>
        <v>9</v>
      </c>
      <c r="S10" s="93">
        <f t="shared" si="2"/>
        <v>5</v>
      </c>
    </row>
    <row r="11" ht="15.6" spans="1:19">
      <c r="A11" s="10"/>
      <c r="B11" s="11" t="s">
        <v>13</v>
      </c>
      <c r="C11" s="11"/>
      <c r="D11" s="12" t="s">
        <v>9</v>
      </c>
      <c r="E11" s="7">
        <v>19.9763870967742</v>
      </c>
      <c r="F11" s="8">
        <v>24.0053793103448</v>
      </c>
      <c r="G11" s="7">
        <v>16.2968903225806</v>
      </c>
      <c r="H11" s="9">
        <v>12.3572433333333</v>
      </c>
      <c r="I11" s="7">
        <v>15.4331966666667</v>
      </c>
      <c r="J11" s="9">
        <v>13.7303103448276</v>
      </c>
      <c r="K11" s="9">
        <v>14.1998548387097</v>
      </c>
      <c r="L11" s="9">
        <v>16.4642966666667</v>
      </c>
      <c r="M11" s="53">
        <v>24.1682068965517</v>
      </c>
      <c r="N11" s="59">
        <v>24.3950967741935</v>
      </c>
      <c r="O11" s="9">
        <v>25.4285</v>
      </c>
      <c r="P11" s="55">
        <v>26.4665741935484</v>
      </c>
      <c r="Q11" s="90">
        <f t="shared" si="0"/>
        <v>19.4101613703498</v>
      </c>
      <c r="R11" s="91">
        <f t="shared" si="1"/>
        <v>26.4665741935484</v>
      </c>
      <c r="S11" s="91">
        <f t="shared" si="2"/>
        <v>12.3572433333333</v>
      </c>
    </row>
    <row r="12" ht="15.6" spans="1:19">
      <c r="A12" s="10"/>
      <c r="B12" s="11"/>
      <c r="C12" s="11"/>
      <c r="D12" s="12" t="s">
        <v>10</v>
      </c>
      <c r="E12" s="13">
        <v>0.853451612903226</v>
      </c>
      <c r="F12" s="14">
        <v>1.04409655172414</v>
      </c>
      <c r="G12" s="13">
        <v>0.792974193548387</v>
      </c>
      <c r="H12" s="15">
        <v>0.399626666666667</v>
      </c>
      <c r="I12" s="13">
        <v>0.536023333333333</v>
      </c>
      <c r="J12" s="15">
        <v>0.538620689655172</v>
      </c>
      <c r="K12" s="15">
        <v>0.463258064516129</v>
      </c>
      <c r="L12" s="15">
        <v>0.407766666666667</v>
      </c>
      <c r="M12" s="56">
        <v>0.44548275862069</v>
      </c>
      <c r="N12" s="59">
        <v>0.360032258064516</v>
      </c>
      <c r="O12" s="9">
        <v>0.814571428571429</v>
      </c>
      <c r="P12" s="55">
        <v>1.13801290322581</v>
      </c>
      <c r="Q12" s="90">
        <f t="shared" si="0"/>
        <v>0.649493093958014</v>
      </c>
      <c r="R12" s="92">
        <f t="shared" si="1"/>
        <v>1.13801290322581</v>
      </c>
      <c r="S12" s="92">
        <f t="shared" si="2"/>
        <v>0.360032258064516</v>
      </c>
    </row>
    <row r="13" ht="15.6" spans="1:19">
      <c r="A13" s="10"/>
      <c r="B13" s="11" t="s">
        <v>14</v>
      </c>
      <c r="C13" s="11"/>
      <c r="D13" s="12" t="s">
        <v>9</v>
      </c>
      <c r="E13" s="7">
        <v>22.7806451612903</v>
      </c>
      <c r="F13" s="8">
        <v>26.2551724137931</v>
      </c>
      <c r="G13" s="7">
        <v>19.6290322580645</v>
      </c>
      <c r="H13" s="9">
        <v>14.8076666666667</v>
      </c>
      <c r="I13" s="7">
        <v>17.841</v>
      </c>
      <c r="J13" s="9">
        <v>16.0389655172414</v>
      </c>
      <c r="K13" s="9">
        <v>17.1732258064516</v>
      </c>
      <c r="L13" s="9">
        <v>19.4586206896552</v>
      </c>
      <c r="M13" s="53">
        <v>26.5310344827586</v>
      </c>
      <c r="N13" s="59">
        <v>29.358064516129</v>
      </c>
      <c r="O13" s="9">
        <v>29.2346153846154</v>
      </c>
      <c r="P13" s="55">
        <v>31.8322580645161</v>
      </c>
      <c r="Q13" s="90">
        <f t="shared" si="0"/>
        <v>22.5783584134318</v>
      </c>
      <c r="R13" s="91">
        <f t="shared" si="1"/>
        <v>31.8322580645161</v>
      </c>
      <c r="S13" s="91">
        <f t="shared" si="2"/>
        <v>14.8076666666667</v>
      </c>
    </row>
    <row r="14" ht="15.6" spans="1:19">
      <c r="A14" s="10"/>
      <c r="B14" s="19"/>
      <c r="C14" s="19"/>
      <c r="D14" s="12" t="s">
        <v>10</v>
      </c>
      <c r="E14" s="13">
        <v>9.55206451612903</v>
      </c>
      <c r="F14" s="14">
        <v>9.59455172413793</v>
      </c>
      <c r="G14" s="13">
        <v>7.1591935483871</v>
      </c>
      <c r="H14" s="15">
        <v>5.2972</v>
      </c>
      <c r="I14" s="13">
        <v>6.14743333333333</v>
      </c>
      <c r="J14" s="15">
        <v>6.21903448275862</v>
      </c>
      <c r="K14" s="15">
        <v>5.67048387096774</v>
      </c>
      <c r="L14" s="15">
        <v>7.14663333333333</v>
      </c>
      <c r="M14" s="56">
        <v>9.13724137931034</v>
      </c>
      <c r="N14" s="59">
        <v>9.16216129032258</v>
      </c>
      <c r="O14" s="9">
        <v>9.23710714285714</v>
      </c>
      <c r="P14" s="55">
        <v>9.58074193548387</v>
      </c>
      <c r="Q14" s="90">
        <f t="shared" si="0"/>
        <v>7.82532054641842</v>
      </c>
      <c r="R14" s="92">
        <f t="shared" si="1"/>
        <v>9.59455172413793</v>
      </c>
      <c r="S14" s="92">
        <f t="shared" si="2"/>
        <v>5.2972</v>
      </c>
    </row>
    <row r="15" ht="15.6" spans="1:19">
      <c r="A15" s="10"/>
      <c r="B15" s="11" t="s">
        <v>15</v>
      </c>
      <c r="C15" s="11"/>
      <c r="D15" s="12" t="s">
        <v>9</v>
      </c>
      <c r="E15" s="13">
        <v>2.44806451612903</v>
      </c>
      <c r="F15" s="14">
        <v>2.26689655172414</v>
      </c>
      <c r="G15" s="13">
        <v>2.0741935483871</v>
      </c>
      <c r="H15" s="15">
        <v>1.57059</v>
      </c>
      <c r="I15" s="13">
        <v>1.73640666666667</v>
      </c>
      <c r="J15" s="15">
        <v>1.50803448275862</v>
      </c>
      <c r="K15" s="15">
        <v>1.8568064516129</v>
      </c>
      <c r="L15" s="15">
        <v>1.94724137931035</v>
      </c>
      <c r="M15" s="56">
        <v>2.22655172413793</v>
      </c>
      <c r="N15" s="59">
        <v>2.19774193548387</v>
      </c>
      <c r="O15" s="9">
        <v>2.15592592592593</v>
      </c>
      <c r="P15" s="55">
        <v>2.05870967741935</v>
      </c>
      <c r="Q15" s="90">
        <f t="shared" si="0"/>
        <v>2.00393023829632</v>
      </c>
      <c r="R15" s="92">
        <f t="shared" si="1"/>
        <v>2.44806451612903</v>
      </c>
      <c r="S15" s="92">
        <f t="shared" si="2"/>
        <v>1.50803448275862</v>
      </c>
    </row>
    <row r="16" ht="15.6" spans="1:19">
      <c r="A16" s="10"/>
      <c r="B16" s="11"/>
      <c r="C16" s="11"/>
      <c r="D16" s="12" t="s">
        <v>10</v>
      </c>
      <c r="E16" s="20">
        <v>0.225806451612903</v>
      </c>
      <c r="F16" s="21">
        <v>0.155624137931034</v>
      </c>
      <c r="G16" s="20">
        <v>0.141564516129032</v>
      </c>
      <c r="H16" s="22">
        <v>0.141113333333333</v>
      </c>
      <c r="I16" s="20">
        <v>0.15956</v>
      </c>
      <c r="J16" s="22">
        <v>0.176620689655172</v>
      </c>
      <c r="K16" s="22">
        <v>0.123516129032258</v>
      </c>
      <c r="L16" s="41">
        <v>0.135566666666667</v>
      </c>
      <c r="M16" s="60">
        <v>0.210413793103448</v>
      </c>
      <c r="N16" s="59">
        <v>0.189677419354839</v>
      </c>
      <c r="O16" s="9">
        <v>0.140821428571429</v>
      </c>
      <c r="P16" s="55">
        <v>0.096883870967742</v>
      </c>
      <c r="Q16" s="94">
        <f t="shared" si="0"/>
        <v>0.158097369696488</v>
      </c>
      <c r="R16" s="95">
        <f t="shared" si="1"/>
        <v>0.225806451612903</v>
      </c>
      <c r="S16" s="95">
        <f t="shared" si="2"/>
        <v>0.096883870967742</v>
      </c>
    </row>
    <row r="17" ht="15.6" spans="1:19">
      <c r="A17" s="10"/>
      <c r="B17" s="11" t="s">
        <v>16</v>
      </c>
      <c r="C17" s="11"/>
      <c r="D17" s="12" t="s">
        <v>9</v>
      </c>
      <c r="E17" s="13">
        <v>7.12096774193548</v>
      </c>
      <c r="F17" s="14">
        <v>7.01368965517241</v>
      </c>
      <c r="G17" s="13">
        <v>6.93</v>
      </c>
      <c r="H17" s="15">
        <v>6.82043333333333</v>
      </c>
      <c r="I17" s="13">
        <v>6.99313333333333</v>
      </c>
      <c r="J17" s="15">
        <v>7.02586206896552</v>
      </c>
      <c r="K17" s="15">
        <v>6.70403225806452</v>
      </c>
      <c r="L17" s="15">
        <v>6.6997</v>
      </c>
      <c r="M17" s="56">
        <v>6.86741379310345</v>
      </c>
      <c r="N17" s="59">
        <v>7.02451612903226</v>
      </c>
      <c r="O17" s="9">
        <v>6.89882142857143</v>
      </c>
      <c r="P17" s="55">
        <v>6.59203225806452</v>
      </c>
      <c r="Q17" s="90">
        <f t="shared" si="0"/>
        <v>6.89088349996469</v>
      </c>
      <c r="R17" s="92">
        <f t="shared" si="1"/>
        <v>7.12096774193548</v>
      </c>
      <c r="S17" s="92">
        <f t="shared" si="2"/>
        <v>6.59203225806452</v>
      </c>
    </row>
    <row r="18" ht="15.6" spans="1:19">
      <c r="A18" s="10"/>
      <c r="B18" s="11"/>
      <c r="C18" s="11"/>
      <c r="D18" s="12" t="s">
        <v>10</v>
      </c>
      <c r="E18" s="13">
        <v>6.6668064516129</v>
      </c>
      <c r="F18" s="14">
        <v>7.03772413793103</v>
      </c>
      <c r="G18" s="13">
        <v>6.91016129032258</v>
      </c>
      <c r="H18" s="15">
        <v>7.00646666666667</v>
      </c>
      <c r="I18" s="13">
        <v>6.93403333333333</v>
      </c>
      <c r="J18" s="15">
        <v>6.91203448275862</v>
      </c>
      <c r="K18" s="15">
        <v>6.81058064516129</v>
      </c>
      <c r="L18" s="15">
        <v>6.43406666666667</v>
      </c>
      <c r="M18" s="56">
        <v>6.7938275862069</v>
      </c>
      <c r="N18" s="59">
        <v>6.67551612903226</v>
      </c>
      <c r="O18" s="9">
        <v>6.83482142857143</v>
      </c>
      <c r="P18" s="55">
        <v>6.911</v>
      </c>
      <c r="Q18" s="90">
        <f t="shared" si="0"/>
        <v>6.82725323485531</v>
      </c>
      <c r="R18" s="92">
        <f t="shared" si="1"/>
        <v>7.03772413793103</v>
      </c>
      <c r="S18" s="92">
        <f t="shared" si="2"/>
        <v>6.43406666666667</v>
      </c>
    </row>
    <row r="19" ht="15.6" spans="1:19">
      <c r="A19" s="10"/>
      <c r="B19" s="5" t="s">
        <v>17</v>
      </c>
      <c r="C19" s="5"/>
      <c r="D19" s="12" t="s">
        <v>9</v>
      </c>
      <c r="E19" s="16">
        <v>20</v>
      </c>
      <c r="F19" s="17">
        <v>40</v>
      </c>
      <c r="G19" s="16">
        <v>20</v>
      </c>
      <c r="H19" s="18">
        <v>20</v>
      </c>
      <c r="I19" s="16">
        <v>20</v>
      </c>
      <c r="J19" s="18">
        <v>20</v>
      </c>
      <c r="K19" s="18">
        <v>40</v>
      </c>
      <c r="L19" s="18">
        <v>40</v>
      </c>
      <c r="M19" s="57">
        <v>40</v>
      </c>
      <c r="N19" s="61">
        <v>30</v>
      </c>
      <c r="O19" s="9">
        <v>40</v>
      </c>
      <c r="P19" s="55">
        <v>20</v>
      </c>
      <c r="Q19" s="90">
        <f t="shared" si="0"/>
        <v>29.1666666666667</v>
      </c>
      <c r="R19" s="93">
        <f t="shared" si="1"/>
        <v>40</v>
      </c>
      <c r="S19" s="93">
        <f t="shared" si="2"/>
        <v>20</v>
      </c>
    </row>
    <row r="20" ht="15.6" spans="1:19">
      <c r="A20" s="23"/>
      <c r="B20" s="5"/>
      <c r="C20" s="5"/>
      <c r="D20" s="12" t="s">
        <v>10</v>
      </c>
      <c r="E20" s="16">
        <v>2</v>
      </c>
      <c r="F20" s="17">
        <v>3</v>
      </c>
      <c r="G20" s="16">
        <v>2</v>
      </c>
      <c r="H20" s="18">
        <v>2</v>
      </c>
      <c r="I20" s="16">
        <v>2</v>
      </c>
      <c r="J20" s="18">
        <v>2</v>
      </c>
      <c r="K20" s="18">
        <v>2</v>
      </c>
      <c r="L20" s="18">
        <v>2</v>
      </c>
      <c r="M20" s="56">
        <v>2</v>
      </c>
      <c r="N20" s="61">
        <v>2</v>
      </c>
      <c r="O20" s="9">
        <v>2</v>
      </c>
      <c r="P20" s="55">
        <v>2</v>
      </c>
      <c r="Q20" s="90">
        <f t="shared" si="0"/>
        <v>2.08333333333333</v>
      </c>
      <c r="R20" s="93">
        <f t="shared" si="1"/>
        <v>3</v>
      </c>
      <c r="S20" s="93">
        <f t="shared" si="2"/>
        <v>2</v>
      </c>
    </row>
    <row r="21" ht="15.6" spans="1:19">
      <c r="A21" s="23"/>
      <c r="B21" s="5" t="s">
        <v>18</v>
      </c>
      <c r="C21" s="5"/>
      <c r="D21" s="12" t="s">
        <v>9</v>
      </c>
      <c r="E21" s="16"/>
      <c r="F21" s="17"/>
      <c r="G21" s="16"/>
      <c r="H21" s="18"/>
      <c r="I21" s="16"/>
      <c r="J21" s="18"/>
      <c r="K21" s="18"/>
      <c r="L21" s="18"/>
      <c r="M21" s="57"/>
      <c r="N21" s="61"/>
      <c r="O21" s="9"/>
      <c r="P21" s="55"/>
      <c r="Q21" s="90"/>
      <c r="R21" s="93"/>
      <c r="S21" s="93"/>
    </row>
    <row r="22" ht="15.6" spans="1:19">
      <c r="A22" s="23"/>
      <c r="B22" s="5"/>
      <c r="C22" s="5"/>
      <c r="D22" s="12" t="s">
        <v>10</v>
      </c>
      <c r="E22" s="16">
        <v>12.127</v>
      </c>
      <c r="F22" s="17">
        <v>11.5976206896552</v>
      </c>
      <c r="G22" s="16">
        <v>14.1896774193548</v>
      </c>
      <c r="H22" s="18">
        <v>18.4894</v>
      </c>
      <c r="I22" s="62">
        <v>21.2732</v>
      </c>
      <c r="J22" s="63">
        <v>22.8448275862069</v>
      </c>
      <c r="K22" s="63">
        <v>26.169064516129</v>
      </c>
      <c r="L22" s="63">
        <v>28.3607586206897</v>
      </c>
      <c r="M22" s="64">
        <v>28.2928275862069</v>
      </c>
      <c r="N22" s="65">
        <v>23.1991612903226</v>
      </c>
      <c r="O22" s="66">
        <v>20.5175</v>
      </c>
      <c r="P22" s="55">
        <v>15.0594838709677</v>
      </c>
      <c r="Q22" s="90">
        <f t="shared" si="0"/>
        <v>20.1767101316277</v>
      </c>
      <c r="R22" s="93">
        <f t="shared" si="1"/>
        <v>28.3607586206897</v>
      </c>
      <c r="S22" s="93">
        <f t="shared" si="2"/>
        <v>11.5976206896552</v>
      </c>
    </row>
    <row r="23" ht="15.6" spans="1:19">
      <c r="A23" s="23"/>
      <c r="B23" s="5" t="s">
        <v>19</v>
      </c>
      <c r="C23" s="5"/>
      <c r="D23" s="12" t="s">
        <v>9</v>
      </c>
      <c r="E23" s="7">
        <v>30.1</v>
      </c>
      <c r="F23" s="8">
        <v>30.1</v>
      </c>
      <c r="G23" s="7"/>
      <c r="H23" s="9"/>
      <c r="I23" s="67">
        <v>25.5</v>
      </c>
      <c r="J23" s="66"/>
      <c r="K23" s="66"/>
      <c r="L23" s="66"/>
      <c r="M23" s="68"/>
      <c r="N23" s="65"/>
      <c r="O23" s="66">
        <v>26.9</v>
      </c>
      <c r="P23" s="55"/>
      <c r="Q23" s="90">
        <f t="shared" si="0"/>
        <v>28.15</v>
      </c>
      <c r="R23" s="91">
        <f t="shared" si="1"/>
        <v>30.1</v>
      </c>
      <c r="S23" s="91">
        <f t="shared" si="2"/>
        <v>25.5</v>
      </c>
    </row>
    <row r="24" ht="15.6" spans="1:19">
      <c r="A24" s="23"/>
      <c r="B24" s="5"/>
      <c r="C24" s="5"/>
      <c r="D24" s="12" t="s">
        <v>10</v>
      </c>
      <c r="E24" s="7">
        <v>34.7</v>
      </c>
      <c r="F24" s="8">
        <v>34.7</v>
      </c>
      <c r="G24" s="7"/>
      <c r="H24" s="9"/>
      <c r="I24" s="67">
        <v>28.6</v>
      </c>
      <c r="J24" s="66"/>
      <c r="K24" s="66"/>
      <c r="L24" s="66">
        <v>59.1</v>
      </c>
      <c r="M24" s="68"/>
      <c r="N24" s="65"/>
      <c r="O24" s="66">
        <v>35.4</v>
      </c>
      <c r="P24" s="55"/>
      <c r="Q24" s="90">
        <f t="shared" si="0"/>
        <v>38.5</v>
      </c>
      <c r="R24" s="91">
        <f t="shared" si="1"/>
        <v>59.1</v>
      </c>
      <c r="S24" s="91">
        <f t="shared" si="2"/>
        <v>28.6</v>
      </c>
    </row>
    <row r="25" ht="15.6" spans="1:19">
      <c r="A25" s="23"/>
      <c r="B25" s="5" t="s">
        <v>20</v>
      </c>
      <c r="C25" s="5"/>
      <c r="D25" s="12" t="s">
        <v>9</v>
      </c>
      <c r="E25" s="20"/>
      <c r="F25" s="21">
        <v>1.33</v>
      </c>
      <c r="G25" s="20"/>
      <c r="H25" s="22"/>
      <c r="I25" s="69"/>
      <c r="J25" s="70"/>
      <c r="K25" s="70"/>
      <c r="L25" s="70"/>
      <c r="M25" s="71"/>
      <c r="N25" s="65"/>
      <c r="O25" s="66"/>
      <c r="P25" s="55"/>
      <c r="Q25" s="90">
        <f t="shared" si="0"/>
        <v>1.33</v>
      </c>
      <c r="R25" s="95">
        <f t="shared" si="1"/>
        <v>1.33</v>
      </c>
      <c r="S25" s="95">
        <f t="shared" si="2"/>
        <v>1.33</v>
      </c>
    </row>
    <row r="26" ht="15.6" spans="1:19">
      <c r="A26" s="23"/>
      <c r="B26" s="5"/>
      <c r="C26" s="5"/>
      <c r="D26" s="12" t="s">
        <v>10</v>
      </c>
      <c r="E26" s="13"/>
      <c r="F26" s="14">
        <v>7.22</v>
      </c>
      <c r="G26" s="13"/>
      <c r="H26" s="15"/>
      <c r="I26" s="72">
        <v>1.06</v>
      </c>
      <c r="J26" s="73"/>
      <c r="K26" s="73"/>
      <c r="L26" s="73">
        <v>0.88</v>
      </c>
      <c r="M26" s="74"/>
      <c r="N26" s="65"/>
      <c r="O26" s="73">
        <v>1.04</v>
      </c>
      <c r="P26" s="55"/>
      <c r="Q26" s="90">
        <f t="shared" si="0"/>
        <v>2.55</v>
      </c>
      <c r="R26" s="92">
        <f t="shared" si="1"/>
        <v>7.22</v>
      </c>
      <c r="S26" s="92">
        <f t="shared" si="2"/>
        <v>0.88</v>
      </c>
    </row>
    <row r="27" ht="15.6" spans="1:19">
      <c r="A27" s="23"/>
      <c r="B27" s="24" t="s">
        <v>21</v>
      </c>
      <c r="C27" s="24"/>
      <c r="D27" s="12" t="s">
        <v>10</v>
      </c>
      <c r="E27" s="25">
        <v>320</v>
      </c>
      <c r="F27" s="26">
        <v>420</v>
      </c>
      <c r="G27" s="27">
        <v>500</v>
      </c>
      <c r="H27" s="28">
        <v>440</v>
      </c>
      <c r="I27" s="75"/>
      <c r="J27" s="76">
        <v>810</v>
      </c>
      <c r="K27" s="76">
        <v>160</v>
      </c>
      <c r="L27" s="76">
        <v>830</v>
      </c>
      <c r="M27" s="77">
        <v>800</v>
      </c>
      <c r="N27" s="65">
        <v>480</v>
      </c>
      <c r="O27" s="66">
        <v>350</v>
      </c>
      <c r="P27" s="55">
        <v>560</v>
      </c>
      <c r="Q27" s="96">
        <f t="shared" si="0"/>
        <v>515.454545454545</v>
      </c>
      <c r="R27" s="97">
        <f t="shared" si="1"/>
        <v>830</v>
      </c>
      <c r="S27" s="97">
        <f t="shared" si="2"/>
        <v>160</v>
      </c>
    </row>
    <row r="28" ht="15.6" spans="1:19">
      <c r="A28" s="10" t="s">
        <v>22</v>
      </c>
      <c r="B28" s="29" t="s">
        <v>23</v>
      </c>
      <c r="C28" s="30"/>
      <c r="D28" s="12"/>
      <c r="E28" s="7">
        <v>54.2096774193549</v>
      </c>
      <c r="F28" s="31">
        <v>53.3551724137931</v>
      </c>
      <c r="G28" s="7">
        <v>54.1741935483871</v>
      </c>
      <c r="H28" s="9">
        <v>54.16</v>
      </c>
      <c r="I28" s="7">
        <v>54.49</v>
      </c>
      <c r="J28" s="9">
        <v>54.3241379310345</v>
      </c>
      <c r="K28" s="9">
        <v>52.6516129032258</v>
      </c>
      <c r="L28" s="9">
        <v>53.9655172413793</v>
      </c>
      <c r="M28" s="53">
        <v>53.6793103448276</v>
      </c>
      <c r="N28" s="61">
        <v>52.2225806451613</v>
      </c>
      <c r="O28" s="9">
        <v>51.7304347826087</v>
      </c>
      <c r="P28" s="55">
        <v>49.9777777777778</v>
      </c>
      <c r="Q28" s="90">
        <f t="shared" si="0"/>
        <v>53.2450345839625</v>
      </c>
      <c r="R28" s="91">
        <f t="shared" si="1"/>
        <v>54.49</v>
      </c>
      <c r="S28" s="91">
        <f t="shared" si="2"/>
        <v>49.9777777777778</v>
      </c>
    </row>
    <row r="29" ht="15.6" spans="1:19">
      <c r="A29" s="10"/>
      <c r="B29" s="19" t="s">
        <v>24</v>
      </c>
      <c r="C29" s="19"/>
      <c r="D29" s="19"/>
      <c r="E29" s="7"/>
      <c r="F29" s="31"/>
      <c r="G29" s="7"/>
      <c r="H29" s="9"/>
      <c r="I29" s="7"/>
      <c r="J29" s="9"/>
      <c r="K29" s="9"/>
      <c r="L29" s="9"/>
      <c r="M29" s="7"/>
      <c r="N29" s="61"/>
      <c r="O29" s="9"/>
      <c r="P29" s="9"/>
      <c r="Q29" s="90"/>
      <c r="R29" s="91"/>
      <c r="S29" s="91"/>
    </row>
    <row r="30" ht="18" customHeight="1" spans="1:19">
      <c r="A30" s="10"/>
      <c r="B30" s="11" t="s">
        <v>25</v>
      </c>
      <c r="C30" s="11"/>
      <c r="D30" s="11"/>
      <c r="E30" s="13"/>
      <c r="F30" s="31"/>
      <c r="G30" s="13"/>
      <c r="H30" s="15"/>
      <c r="I30" s="13"/>
      <c r="J30" s="15"/>
      <c r="K30" s="15"/>
      <c r="L30" s="15"/>
      <c r="M30" s="13"/>
      <c r="N30" s="61"/>
      <c r="O30" s="15"/>
      <c r="P30" s="15"/>
      <c r="Q30" s="90"/>
      <c r="R30" s="92"/>
      <c r="S30" s="92"/>
    </row>
    <row r="31" ht="15.6" spans="1:19">
      <c r="A31" s="32" t="s">
        <v>26</v>
      </c>
      <c r="B31" s="32" t="s">
        <v>27</v>
      </c>
      <c r="C31" s="11" t="s">
        <v>28</v>
      </c>
      <c r="D31" s="11"/>
      <c r="E31" s="16"/>
      <c r="F31" s="17"/>
      <c r="G31" s="16"/>
      <c r="H31" s="18"/>
      <c r="I31" s="16"/>
      <c r="J31" s="18"/>
      <c r="K31" s="18"/>
      <c r="L31" s="18"/>
      <c r="M31" s="16"/>
      <c r="N31" s="61"/>
      <c r="O31" s="18"/>
      <c r="P31" s="18"/>
      <c r="Q31" s="90"/>
      <c r="R31" s="93"/>
      <c r="S31" s="93"/>
    </row>
    <row r="32" ht="15.6" spans="1:19">
      <c r="A32" s="33"/>
      <c r="B32" s="33"/>
      <c r="C32" s="6" t="s">
        <v>29</v>
      </c>
      <c r="D32" s="5"/>
      <c r="E32" s="16">
        <v>54.9354838709677</v>
      </c>
      <c r="F32" s="17">
        <v>57.7931034482759</v>
      </c>
      <c r="G32" s="16">
        <v>67.6129032258064</v>
      </c>
      <c r="H32" s="18">
        <v>62.6</v>
      </c>
      <c r="I32" s="16">
        <v>61</v>
      </c>
      <c r="J32" s="18">
        <v>59.5</v>
      </c>
      <c r="K32" s="78">
        <v>58.25</v>
      </c>
      <c r="L32" s="18">
        <v>48.8</v>
      </c>
      <c r="M32" s="57">
        <v>40.75</v>
      </c>
      <c r="N32" s="61">
        <v>48.25</v>
      </c>
      <c r="O32" s="9">
        <v>45</v>
      </c>
      <c r="P32" s="55">
        <v>46</v>
      </c>
      <c r="Q32" s="90">
        <f t="shared" si="0"/>
        <v>54.2076242120875</v>
      </c>
      <c r="R32" s="93">
        <f t="shared" si="1"/>
        <v>67.6129032258064</v>
      </c>
      <c r="S32" s="93">
        <f t="shared" si="2"/>
        <v>40.75</v>
      </c>
    </row>
    <row r="33" ht="15.6" spans="1:19">
      <c r="A33" s="33"/>
      <c r="B33" s="33"/>
      <c r="C33" s="6" t="s">
        <v>30</v>
      </c>
      <c r="D33" s="5"/>
      <c r="E33" s="16">
        <v>4698.53333333333</v>
      </c>
      <c r="F33" s="17">
        <v>4781.4</v>
      </c>
      <c r="G33" s="16">
        <v>5749.46666666667</v>
      </c>
      <c r="H33" s="18">
        <v>5392.6</v>
      </c>
      <c r="I33" s="16">
        <v>5182.4</v>
      </c>
      <c r="J33" s="18">
        <v>4887</v>
      </c>
      <c r="K33" s="78">
        <v>4923.25</v>
      </c>
      <c r="L33" s="18">
        <v>4097.8</v>
      </c>
      <c r="M33" s="57">
        <v>3917.25</v>
      </c>
      <c r="N33" s="61">
        <v>4675.75</v>
      </c>
      <c r="O33" s="9">
        <v>4574.25</v>
      </c>
      <c r="P33" s="55">
        <v>4573.25</v>
      </c>
      <c r="Q33" s="96">
        <f t="shared" si="0"/>
        <v>4787.74583333333</v>
      </c>
      <c r="R33" s="93">
        <f t="shared" si="1"/>
        <v>5749.46666666667</v>
      </c>
      <c r="S33" s="93">
        <f t="shared" si="2"/>
        <v>3917.25</v>
      </c>
    </row>
    <row r="34" ht="15.6" spans="1:19">
      <c r="A34" s="33"/>
      <c r="B34" s="33"/>
      <c r="C34" s="12" t="s">
        <v>31</v>
      </c>
      <c r="D34" s="11"/>
      <c r="E34" s="16">
        <v>2516.5</v>
      </c>
      <c r="F34" s="17">
        <v>2581.75</v>
      </c>
      <c r="G34" s="16">
        <v>3001.75</v>
      </c>
      <c r="H34" s="18">
        <v>2873</v>
      </c>
      <c r="I34" s="16">
        <v>2764</v>
      </c>
      <c r="J34" s="18">
        <v>2623.75</v>
      </c>
      <c r="K34" s="78">
        <v>2647.75</v>
      </c>
      <c r="L34" s="18">
        <v>2221.2</v>
      </c>
      <c r="M34" s="57">
        <v>2045.25</v>
      </c>
      <c r="N34" s="61">
        <v>2403.5</v>
      </c>
      <c r="O34" s="9">
        <v>2416.5</v>
      </c>
      <c r="P34" s="55">
        <v>2351</v>
      </c>
      <c r="Q34" s="90">
        <f t="shared" si="0"/>
        <v>2537.1625</v>
      </c>
      <c r="R34" s="93">
        <f t="shared" si="1"/>
        <v>3001.75</v>
      </c>
      <c r="S34" s="93">
        <f t="shared" si="2"/>
        <v>2045.25</v>
      </c>
    </row>
    <row r="35" ht="15.6" spans="1:19">
      <c r="A35" s="33"/>
      <c r="B35" s="33"/>
      <c r="C35" s="34" t="s">
        <v>32</v>
      </c>
      <c r="D35" s="19"/>
      <c r="E35" s="16">
        <v>119.2</v>
      </c>
      <c r="F35" s="17">
        <v>119.866666666667</v>
      </c>
      <c r="G35" s="16">
        <v>119.8</v>
      </c>
      <c r="H35" s="18">
        <v>118.066666666667</v>
      </c>
      <c r="I35" s="16">
        <v>117.8</v>
      </c>
      <c r="J35" s="18">
        <v>121.75</v>
      </c>
      <c r="K35" s="78">
        <v>118.75</v>
      </c>
      <c r="L35" s="18">
        <v>119</v>
      </c>
      <c r="M35" s="57">
        <v>104.25</v>
      </c>
      <c r="N35" s="61">
        <v>103</v>
      </c>
      <c r="O35" s="9">
        <v>98.5</v>
      </c>
      <c r="P35" s="55">
        <v>100.75</v>
      </c>
      <c r="Q35" s="90">
        <f t="shared" si="0"/>
        <v>113.394444444445</v>
      </c>
      <c r="R35" s="93">
        <f t="shared" si="1"/>
        <v>121.75</v>
      </c>
      <c r="S35" s="93">
        <f t="shared" si="2"/>
        <v>98.5</v>
      </c>
    </row>
    <row r="36" ht="15.6" spans="1:19">
      <c r="A36" s="33"/>
      <c r="B36" s="33"/>
      <c r="C36" s="35" t="s">
        <v>33</v>
      </c>
      <c r="D36" s="11" t="s">
        <v>34</v>
      </c>
      <c r="E36" s="36"/>
      <c r="F36" s="37"/>
      <c r="G36" s="36"/>
      <c r="H36" s="38"/>
      <c r="I36" s="38">
        <v>2.302</v>
      </c>
      <c r="J36" s="45">
        <v>2.21</v>
      </c>
      <c r="K36" s="36">
        <v>2.185</v>
      </c>
      <c r="L36" s="45">
        <v>2.254</v>
      </c>
      <c r="M36" s="36">
        <v>2.225</v>
      </c>
      <c r="N36" s="61">
        <v>2.1925</v>
      </c>
      <c r="O36" s="36">
        <v>2.4275</v>
      </c>
      <c r="P36" s="45">
        <v>2.2475</v>
      </c>
      <c r="Q36" s="90">
        <f t="shared" si="0"/>
        <v>2.2554375</v>
      </c>
      <c r="R36" s="98">
        <f t="shared" si="1"/>
        <v>2.4275</v>
      </c>
      <c r="S36" s="98">
        <f t="shared" si="2"/>
        <v>2.185</v>
      </c>
    </row>
    <row r="37" ht="15.6" spans="1:19">
      <c r="A37" s="33"/>
      <c r="B37" s="39"/>
      <c r="C37" s="35"/>
      <c r="D37" s="11" t="s">
        <v>35</v>
      </c>
      <c r="E37" s="38"/>
      <c r="F37" s="40"/>
      <c r="G37" s="38"/>
      <c r="H37" s="41"/>
      <c r="I37" s="36">
        <v>0.1084</v>
      </c>
      <c r="J37" s="41">
        <v>0.1985</v>
      </c>
      <c r="K37" s="38">
        <v>0.27625</v>
      </c>
      <c r="L37" s="41">
        <v>0.2408</v>
      </c>
      <c r="M37" s="38">
        <v>0.1545</v>
      </c>
      <c r="N37" s="61">
        <v>0.183</v>
      </c>
      <c r="O37" s="38">
        <v>0.1715</v>
      </c>
      <c r="P37" s="41">
        <v>0.164</v>
      </c>
      <c r="Q37" s="94">
        <f t="shared" si="0"/>
        <v>0.18711875</v>
      </c>
      <c r="R37" s="99">
        <f t="shared" si="1"/>
        <v>0.27625</v>
      </c>
      <c r="S37" s="99">
        <f t="shared" si="2"/>
        <v>0.1084</v>
      </c>
    </row>
    <row r="38" ht="15.6" spans="1:19">
      <c r="A38" s="33"/>
      <c r="B38" s="10" t="s">
        <v>36</v>
      </c>
      <c r="C38" s="11" t="s">
        <v>28</v>
      </c>
      <c r="D38" s="11"/>
      <c r="E38" s="16"/>
      <c r="F38" s="17"/>
      <c r="G38" s="16"/>
      <c r="H38" s="18"/>
      <c r="I38" s="16"/>
      <c r="J38" s="18"/>
      <c r="K38" s="16"/>
      <c r="L38" s="18"/>
      <c r="M38" s="16"/>
      <c r="N38" s="61"/>
      <c r="O38" s="16"/>
      <c r="P38" s="18"/>
      <c r="Q38" s="90"/>
      <c r="R38" s="93"/>
      <c r="S38" s="93"/>
    </row>
    <row r="39" ht="15.6" spans="1:19">
      <c r="A39" s="33"/>
      <c r="B39" s="42"/>
      <c r="C39" s="6" t="s">
        <v>29</v>
      </c>
      <c r="D39" s="5"/>
      <c r="E39" s="16">
        <v>44.8387096774194</v>
      </c>
      <c r="F39" s="17">
        <v>43.7241379310345</v>
      </c>
      <c r="G39" s="16">
        <v>50</v>
      </c>
      <c r="H39" s="18">
        <v>43.4333333333333</v>
      </c>
      <c r="I39" s="16">
        <v>56.8</v>
      </c>
      <c r="J39" s="18">
        <v>55.75</v>
      </c>
      <c r="K39" s="18">
        <v>52.25</v>
      </c>
      <c r="L39" s="18">
        <v>38.6</v>
      </c>
      <c r="M39" s="57">
        <v>38.5</v>
      </c>
      <c r="N39" s="61">
        <v>40.25</v>
      </c>
      <c r="O39" s="9">
        <v>37.75</v>
      </c>
      <c r="P39" s="55">
        <v>39.25</v>
      </c>
      <c r="Q39" s="90">
        <f t="shared" si="0"/>
        <v>45.0955150784823</v>
      </c>
      <c r="R39" s="93">
        <f t="shared" si="1"/>
        <v>56.8</v>
      </c>
      <c r="S39" s="93">
        <f t="shared" si="2"/>
        <v>37.75</v>
      </c>
    </row>
    <row r="40" ht="15.6" spans="1:19">
      <c r="A40" s="33"/>
      <c r="B40" s="42"/>
      <c r="C40" s="6" t="s">
        <v>30</v>
      </c>
      <c r="D40" s="5"/>
      <c r="E40" s="16">
        <v>3836.26666666667</v>
      </c>
      <c r="F40" s="17">
        <v>3623.46666666667</v>
      </c>
      <c r="G40" s="16">
        <v>4163.53333333333</v>
      </c>
      <c r="H40" s="18">
        <v>3727.6</v>
      </c>
      <c r="I40" s="16">
        <v>4727.2</v>
      </c>
      <c r="J40" s="18">
        <v>4464.75</v>
      </c>
      <c r="K40" s="18">
        <v>4414.25</v>
      </c>
      <c r="L40" s="18">
        <v>3251.2</v>
      </c>
      <c r="M40" s="57">
        <v>3678</v>
      </c>
      <c r="N40" s="61">
        <v>3901.25</v>
      </c>
      <c r="O40" s="9">
        <v>4035.5</v>
      </c>
      <c r="P40" s="55">
        <v>3721</v>
      </c>
      <c r="Q40" s="90">
        <f t="shared" si="0"/>
        <v>3962.00138888889</v>
      </c>
      <c r="R40" s="93">
        <f t="shared" si="1"/>
        <v>4727.2</v>
      </c>
      <c r="S40" s="93">
        <f t="shared" si="2"/>
        <v>3251.2</v>
      </c>
    </row>
    <row r="41" ht="15.6" spans="1:19">
      <c r="A41" s="33"/>
      <c r="B41" s="42"/>
      <c r="C41" s="12" t="s">
        <v>31</v>
      </c>
      <c r="D41" s="11"/>
      <c r="E41" s="16">
        <v>2144</v>
      </c>
      <c r="F41" s="17">
        <v>1867.25</v>
      </c>
      <c r="G41" s="16">
        <v>2165.25</v>
      </c>
      <c r="H41" s="18">
        <v>1978</v>
      </c>
      <c r="I41" s="16">
        <v>2543.2</v>
      </c>
      <c r="J41" s="18">
        <v>2398.25</v>
      </c>
      <c r="K41" s="18">
        <v>2373</v>
      </c>
      <c r="L41" s="18">
        <v>1745</v>
      </c>
      <c r="M41" s="57">
        <v>1908.5</v>
      </c>
      <c r="N41" s="61">
        <v>2040.25</v>
      </c>
      <c r="O41" s="9">
        <v>2028</v>
      </c>
      <c r="P41" s="55">
        <v>1978.75</v>
      </c>
      <c r="Q41" s="96">
        <f t="shared" si="0"/>
        <v>2097.45416666667</v>
      </c>
      <c r="R41" s="93">
        <f t="shared" si="1"/>
        <v>2543.2</v>
      </c>
      <c r="S41" s="93">
        <f t="shared" si="2"/>
        <v>1745</v>
      </c>
    </row>
    <row r="42" ht="15.6" spans="1:19">
      <c r="A42" s="33"/>
      <c r="B42" s="42"/>
      <c r="C42" s="34" t="s">
        <v>32</v>
      </c>
      <c r="D42" s="19"/>
      <c r="E42" s="16">
        <v>120.866666666667</v>
      </c>
      <c r="F42" s="17">
        <v>119.666666666667</v>
      </c>
      <c r="G42" s="16">
        <v>122.066666666667</v>
      </c>
      <c r="H42" s="18">
        <v>119.133333333333</v>
      </c>
      <c r="I42" s="16">
        <v>120.6</v>
      </c>
      <c r="J42" s="18">
        <v>126.25</v>
      </c>
      <c r="K42" s="18">
        <v>118.75</v>
      </c>
      <c r="L42" s="18">
        <v>119</v>
      </c>
      <c r="M42" s="57">
        <v>105.5</v>
      </c>
      <c r="N42" s="61">
        <v>103.25</v>
      </c>
      <c r="O42" s="9">
        <v>94.5</v>
      </c>
      <c r="P42" s="55">
        <v>105.75</v>
      </c>
      <c r="Q42" s="90">
        <f t="shared" si="0"/>
        <v>114.611111111111</v>
      </c>
      <c r="R42" s="93">
        <f t="shared" si="1"/>
        <v>126.25</v>
      </c>
      <c r="S42" s="93">
        <f t="shared" si="2"/>
        <v>94.5</v>
      </c>
    </row>
    <row r="43" ht="15.6" spans="1:19">
      <c r="A43" s="43"/>
      <c r="B43" s="42"/>
      <c r="C43" s="44" t="s">
        <v>33</v>
      </c>
      <c r="D43" s="11" t="s">
        <v>34</v>
      </c>
      <c r="E43" s="36"/>
      <c r="F43" s="37"/>
      <c r="G43" s="36"/>
      <c r="H43" s="45"/>
      <c r="I43" s="36">
        <v>2.288</v>
      </c>
      <c r="J43" s="45">
        <v>2.1725</v>
      </c>
      <c r="K43" s="45">
        <v>2.2075</v>
      </c>
      <c r="L43" s="45">
        <v>2.242</v>
      </c>
      <c r="M43" s="36">
        <v>2.2625</v>
      </c>
      <c r="N43" s="61">
        <v>2.1675</v>
      </c>
      <c r="O43" s="45">
        <v>2.385</v>
      </c>
      <c r="P43" s="45">
        <v>2.11</v>
      </c>
      <c r="Q43" s="90">
        <f t="shared" si="0"/>
        <v>2.229375</v>
      </c>
      <c r="R43" s="98">
        <f t="shared" si="1"/>
        <v>2.385</v>
      </c>
      <c r="S43" s="98">
        <f t="shared" si="2"/>
        <v>2.11</v>
      </c>
    </row>
    <row r="44" ht="15.6" spans="1:19">
      <c r="A44" s="10"/>
      <c r="B44" s="42"/>
      <c r="C44" s="44"/>
      <c r="D44" s="11" t="s">
        <v>35</v>
      </c>
      <c r="E44" s="38"/>
      <c r="F44" s="40"/>
      <c r="G44" s="38"/>
      <c r="H44" s="41"/>
      <c r="I44" s="38">
        <v>0.26</v>
      </c>
      <c r="J44" s="41">
        <v>0.19675</v>
      </c>
      <c r="K44" s="41">
        <v>0.28025</v>
      </c>
      <c r="L44" s="41">
        <v>0.19</v>
      </c>
      <c r="M44" s="38">
        <v>0.1405</v>
      </c>
      <c r="N44" s="61">
        <v>0.172</v>
      </c>
      <c r="O44" s="41">
        <v>0.18175</v>
      </c>
      <c r="P44" s="41">
        <v>0.17025</v>
      </c>
      <c r="Q44" s="94">
        <f t="shared" si="0"/>
        <v>0.1989375</v>
      </c>
      <c r="R44" s="99">
        <f t="shared" si="1"/>
        <v>0.28025</v>
      </c>
      <c r="S44" s="99">
        <f t="shared" si="2"/>
        <v>0.1405</v>
      </c>
    </row>
    <row r="45" ht="15.6" spans="1:19">
      <c r="A45" s="32" t="s">
        <v>26</v>
      </c>
      <c r="B45" s="32" t="s">
        <v>37</v>
      </c>
      <c r="C45" s="11" t="s">
        <v>28</v>
      </c>
      <c r="D45" s="11"/>
      <c r="E45" s="46"/>
      <c r="F45" s="46"/>
      <c r="G45" s="46"/>
      <c r="H45" s="46"/>
      <c r="I45" s="46"/>
      <c r="J45" s="46"/>
      <c r="K45" s="79"/>
      <c r="L45" s="46"/>
      <c r="M45" s="46"/>
      <c r="N45" s="46"/>
      <c r="O45" s="79"/>
      <c r="P45" s="46"/>
      <c r="Q45" s="100"/>
      <c r="R45" s="93"/>
      <c r="S45" s="93"/>
    </row>
    <row r="46" ht="15.6" spans="1:19">
      <c r="A46" s="33"/>
      <c r="B46" s="33"/>
      <c r="C46" s="6" t="s">
        <v>29</v>
      </c>
      <c r="D46" s="5"/>
      <c r="E46" s="46">
        <v>16.9032258064516</v>
      </c>
      <c r="F46" s="46">
        <v>16.1379310344828</v>
      </c>
      <c r="G46" s="46">
        <v>17.741935483871</v>
      </c>
      <c r="H46" s="46">
        <v>17.7142857142857</v>
      </c>
      <c r="I46" s="46">
        <v>21.4</v>
      </c>
      <c r="J46" s="46">
        <v>18.75</v>
      </c>
      <c r="K46" s="78">
        <v>15</v>
      </c>
      <c r="L46" s="79">
        <v>13</v>
      </c>
      <c r="M46" s="46">
        <v>17.5</v>
      </c>
      <c r="N46" s="80">
        <v>21</v>
      </c>
      <c r="O46" s="81">
        <v>21.75</v>
      </c>
      <c r="P46" s="82">
        <v>18.5</v>
      </c>
      <c r="Q46" s="100">
        <f t="shared" si="0"/>
        <v>17.9497815032576</v>
      </c>
      <c r="R46" s="93">
        <f t="shared" si="1"/>
        <v>21.75</v>
      </c>
      <c r="S46" s="93">
        <f t="shared" si="2"/>
        <v>13</v>
      </c>
    </row>
    <row r="47" ht="15.6" spans="1:19">
      <c r="A47" s="33"/>
      <c r="B47" s="33"/>
      <c r="C47" s="6" t="s">
        <v>30</v>
      </c>
      <c r="D47" s="5"/>
      <c r="E47" s="47">
        <v>1718.57142857143</v>
      </c>
      <c r="F47" s="47">
        <v>1618.4</v>
      </c>
      <c r="G47" s="47">
        <v>1849.06666666667</v>
      </c>
      <c r="H47" s="47">
        <v>1787.64285714286</v>
      </c>
      <c r="I47" s="47">
        <v>2143.8</v>
      </c>
      <c r="J47" s="47">
        <v>1936.5</v>
      </c>
      <c r="K47" s="78">
        <v>1564.75</v>
      </c>
      <c r="L47" s="79">
        <v>1345.2</v>
      </c>
      <c r="M47" s="47">
        <v>1709.75</v>
      </c>
      <c r="N47" s="83">
        <v>2085.5</v>
      </c>
      <c r="O47" s="81">
        <v>2073.5</v>
      </c>
      <c r="P47" s="82">
        <v>1715</v>
      </c>
      <c r="Q47" s="100">
        <f t="shared" si="0"/>
        <v>1795.64007936508</v>
      </c>
      <c r="R47" s="93">
        <f t="shared" si="1"/>
        <v>2143.8</v>
      </c>
      <c r="S47" s="93">
        <f t="shared" si="2"/>
        <v>1345.2</v>
      </c>
    </row>
    <row r="48" ht="15.6" spans="1:19">
      <c r="A48" s="33"/>
      <c r="B48" s="33"/>
      <c r="C48" s="12" t="s">
        <v>31</v>
      </c>
      <c r="D48" s="11"/>
      <c r="E48" s="46">
        <v>1116.8</v>
      </c>
      <c r="F48" s="46">
        <v>878</v>
      </c>
      <c r="G48" s="46">
        <v>945.5</v>
      </c>
      <c r="H48" s="46">
        <v>900.25</v>
      </c>
      <c r="I48" s="46">
        <v>1141.4</v>
      </c>
      <c r="J48" s="46">
        <v>1033</v>
      </c>
      <c r="K48" s="78">
        <v>1046.25</v>
      </c>
      <c r="L48" s="79">
        <v>715.6</v>
      </c>
      <c r="M48" s="46">
        <v>877</v>
      </c>
      <c r="N48" s="83">
        <v>1095</v>
      </c>
      <c r="O48" s="81">
        <v>1082.25</v>
      </c>
      <c r="P48" s="82">
        <v>923</v>
      </c>
      <c r="Q48" s="100">
        <f t="shared" si="0"/>
        <v>979.504166666667</v>
      </c>
      <c r="R48" s="93">
        <f t="shared" si="1"/>
        <v>1141.4</v>
      </c>
      <c r="S48" s="93">
        <f t="shared" si="2"/>
        <v>715.6</v>
      </c>
    </row>
    <row r="49" ht="15.6" spans="1:19">
      <c r="A49" s="33"/>
      <c r="B49" s="33"/>
      <c r="C49" s="34" t="s">
        <v>32</v>
      </c>
      <c r="D49" s="19"/>
      <c r="E49" s="46">
        <v>99.0666666666667</v>
      </c>
      <c r="F49" s="46">
        <v>102.4</v>
      </c>
      <c r="G49" s="46">
        <v>97.8</v>
      </c>
      <c r="H49" s="46">
        <v>99.8571428571429</v>
      </c>
      <c r="I49" s="46">
        <v>105.2</v>
      </c>
      <c r="J49" s="46">
        <v>96.25</v>
      </c>
      <c r="K49" s="78">
        <v>95.5</v>
      </c>
      <c r="L49" s="79">
        <v>96.4</v>
      </c>
      <c r="M49" s="46">
        <v>16.25</v>
      </c>
      <c r="N49" s="80">
        <v>100.75</v>
      </c>
      <c r="O49" s="81">
        <v>105</v>
      </c>
      <c r="P49" s="82">
        <v>108</v>
      </c>
      <c r="Q49" s="100">
        <f t="shared" si="0"/>
        <v>93.5394841269841</v>
      </c>
      <c r="R49" s="93">
        <f t="shared" si="1"/>
        <v>108</v>
      </c>
      <c r="S49" s="93">
        <f t="shared" si="2"/>
        <v>16.25</v>
      </c>
    </row>
    <row r="50" ht="15.6" spans="1:19">
      <c r="A50" s="33"/>
      <c r="B50" s="33"/>
      <c r="C50" s="35" t="s">
        <v>33</v>
      </c>
      <c r="D50" s="11" t="s">
        <v>34</v>
      </c>
      <c r="E50" s="48"/>
      <c r="F50" s="48"/>
      <c r="G50" s="48"/>
      <c r="H50" s="48"/>
      <c r="I50" s="48">
        <v>2.596</v>
      </c>
      <c r="J50" s="48">
        <v>2.0925</v>
      </c>
      <c r="K50" s="84">
        <v>2.1</v>
      </c>
      <c r="L50" s="84">
        <v>2.176</v>
      </c>
      <c r="M50" s="48">
        <v>2.6425</v>
      </c>
      <c r="N50" s="80">
        <v>2.2275</v>
      </c>
      <c r="O50" s="81">
        <v>2.21</v>
      </c>
      <c r="P50" s="82">
        <v>2.2625</v>
      </c>
      <c r="Q50" s="101">
        <f t="shared" si="0"/>
        <v>2.288375</v>
      </c>
      <c r="R50" s="98">
        <f t="shared" si="1"/>
        <v>2.6425</v>
      </c>
      <c r="S50" s="98">
        <f t="shared" si="2"/>
        <v>2.0925</v>
      </c>
    </row>
    <row r="51" ht="15.6" spans="1:19">
      <c r="A51" s="33"/>
      <c r="B51" s="39"/>
      <c r="C51" s="35"/>
      <c r="D51" s="11" t="s">
        <v>35</v>
      </c>
      <c r="E51" s="49"/>
      <c r="F51" s="49"/>
      <c r="G51" s="49"/>
      <c r="H51" s="49"/>
      <c r="I51" s="49">
        <v>0.1814</v>
      </c>
      <c r="J51" s="49">
        <v>0.195</v>
      </c>
      <c r="K51" s="85">
        <v>0.27175</v>
      </c>
      <c r="L51" s="85">
        <v>0.2374</v>
      </c>
      <c r="M51" s="49">
        <v>0.162</v>
      </c>
      <c r="N51" s="80">
        <v>0.16975</v>
      </c>
      <c r="O51" s="81">
        <v>0.176</v>
      </c>
      <c r="P51" s="82">
        <v>0.17525</v>
      </c>
      <c r="Q51" s="102">
        <f t="shared" si="0"/>
        <v>0.19606875</v>
      </c>
      <c r="R51" s="99">
        <f t="shared" si="1"/>
        <v>0.27175</v>
      </c>
      <c r="S51" s="99">
        <f t="shared" si="2"/>
        <v>0.162</v>
      </c>
    </row>
    <row r="52" ht="15.6" spans="1:19">
      <c r="A52" s="33"/>
      <c r="B52" s="10" t="s">
        <v>38</v>
      </c>
      <c r="C52" s="11" t="s">
        <v>28</v>
      </c>
      <c r="D52" s="11"/>
      <c r="E52" s="46"/>
      <c r="F52" s="46"/>
      <c r="G52" s="46"/>
      <c r="H52" s="46"/>
      <c r="I52" s="46"/>
      <c r="J52" s="46"/>
      <c r="K52" s="79"/>
      <c r="L52" s="79"/>
      <c r="M52" s="46"/>
      <c r="N52" s="80"/>
      <c r="O52" s="81"/>
      <c r="P52" s="82"/>
      <c r="Q52" s="100"/>
      <c r="R52" s="93"/>
      <c r="S52" s="93"/>
    </row>
    <row r="53" ht="15.6" spans="1:19">
      <c r="A53" s="33"/>
      <c r="B53" s="42"/>
      <c r="C53" s="6" t="s">
        <v>29</v>
      </c>
      <c r="D53" s="5"/>
      <c r="E53" s="47">
        <v>13.3225806451613</v>
      </c>
      <c r="F53" s="47">
        <v>14.3448275862069</v>
      </c>
      <c r="G53" s="47">
        <v>15.9677419354839</v>
      </c>
      <c r="H53" s="47">
        <v>17.2857142857143</v>
      </c>
      <c r="I53" s="47">
        <v>17.2</v>
      </c>
      <c r="J53" s="47">
        <v>18.75</v>
      </c>
      <c r="K53" s="79">
        <v>13</v>
      </c>
      <c r="L53" s="79">
        <v>12.8</v>
      </c>
      <c r="M53" s="47">
        <v>16.25</v>
      </c>
      <c r="N53" s="80">
        <v>20.25</v>
      </c>
      <c r="O53" s="81">
        <v>17.5</v>
      </c>
      <c r="P53" s="82">
        <v>18.25</v>
      </c>
      <c r="Q53" s="100">
        <f t="shared" si="0"/>
        <v>16.2434053710472</v>
      </c>
      <c r="R53" s="93">
        <f t="shared" si="1"/>
        <v>20.25</v>
      </c>
      <c r="S53" s="93">
        <f t="shared" si="2"/>
        <v>12.8</v>
      </c>
    </row>
    <row r="54" ht="15.6" spans="1:19">
      <c r="A54" s="33"/>
      <c r="B54" s="42"/>
      <c r="C54" s="6" t="s">
        <v>30</v>
      </c>
      <c r="D54" s="5"/>
      <c r="E54" s="46">
        <v>1339.86666666667</v>
      </c>
      <c r="F54" s="46">
        <v>1449.2</v>
      </c>
      <c r="G54" s="46">
        <v>1673.46666666667</v>
      </c>
      <c r="H54" s="46">
        <v>1716.85714285714</v>
      </c>
      <c r="I54" s="46">
        <v>1731</v>
      </c>
      <c r="J54" s="46">
        <v>1898.5</v>
      </c>
      <c r="K54" s="79">
        <v>1324.5</v>
      </c>
      <c r="L54" s="79">
        <v>1327.4</v>
      </c>
      <c r="M54" s="46">
        <v>1567.75</v>
      </c>
      <c r="N54" s="83">
        <v>2033.25</v>
      </c>
      <c r="O54" s="81">
        <v>1573.25</v>
      </c>
      <c r="P54" s="82">
        <v>1647.75</v>
      </c>
      <c r="Q54" s="100">
        <f t="shared" si="0"/>
        <v>1606.89920634921</v>
      </c>
      <c r="R54" s="93">
        <f t="shared" si="1"/>
        <v>2033.25</v>
      </c>
      <c r="S54" s="93">
        <f t="shared" si="2"/>
        <v>1324.5</v>
      </c>
    </row>
    <row r="55" ht="15.6" spans="1:19">
      <c r="A55" s="33"/>
      <c r="B55" s="42"/>
      <c r="C55" s="12" t="s">
        <v>31</v>
      </c>
      <c r="D55" s="11"/>
      <c r="E55" s="46">
        <v>717.75</v>
      </c>
      <c r="F55" s="46">
        <v>799</v>
      </c>
      <c r="G55" s="46">
        <v>849.25</v>
      </c>
      <c r="H55" s="46">
        <v>977.5</v>
      </c>
      <c r="I55" s="46">
        <v>927</v>
      </c>
      <c r="J55" s="46">
        <v>999</v>
      </c>
      <c r="K55" s="79">
        <v>705</v>
      </c>
      <c r="L55" s="79">
        <v>706</v>
      </c>
      <c r="M55" s="46">
        <v>835.25</v>
      </c>
      <c r="N55" s="83">
        <v>1109.25</v>
      </c>
      <c r="O55" s="81">
        <v>845.25</v>
      </c>
      <c r="P55" s="82">
        <v>904.25</v>
      </c>
      <c r="Q55" s="100">
        <f t="shared" si="0"/>
        <v>864.541666666667</v>
      </c>
      <c r="R55" s="93">
        <f t="shared" si="1"/>
        <v>1109.25</v>
      </c>
      <c r="S55" s="93">
        <f t="shared" si="2"/>
        <v>705</v>
      </c>
    </row>
    <row r="56" ht="15.6" spans="1:19">
      <c r="A56" s="33"/>
      <c r="B56" s="42"/>
      <c r="C56" s="34" t="s">
        <v>32</v>
      </c>
      <c r="D56" s="19"/>
      <c r="E56" s="47">
        <v>98.4666666666667</v>
      </c>
      <c r="F56" s="47">
        <v>100.2</v>
      </c>
      <c r="G56" s="47">
        <v>98.9333333333333</v>
      </c>
      <c r="H56" s="47">
        <v>98.7857142857143</v>
      </c>
      <c r="I56" s="47">
        <v>100.4</v>
      </c>
      <c r="J56" s="47">
        <v>98.25</v>
      </c>
      <c r="K56" s="79">
        <v>98.5</v>
      </c>
      <c r="L56" s="79">
        <v>96.4</v>
      </c>
      <c r="M56" s="47">
        <v>104.5</v>
      </c>
      <c r="N56" s="80">
        <v>100.25</v>
      </c>
      <c r="O56" s="81">
        <v>111.25</v>
      </c>
      <c r="P56" s="82">
        <v>111.5</v>
      </c>
      <c r="Q56" s="100">
        <f t="shared" si="0"/>
        <v>101.452976190476</v>
      </c>
      <c r="R56" s="93">
        <f t="shared" si="1"/>
        <v>111.5</v>
      </c>
      <c r="S56" s="93">
        <f t="shared" si="2"/>
        <v>96.4</v>
      </c>
    </row>
    <row r="57" ht="15.6" spans="1:19">
      <c r="A57" s="43"/>
      <c r="B57" s="42"/>
      <c r="C57" s="44" t="s">
        <v>33</v>
      </c>
      <c r="D57" s="11" t="s">
        <v>34</v>
      </c>
      <c r="E57" s="48" t="s">
        <v>39</v>
      </c>
      <c r="F57" s="48" t="s">
        <v>39</v>
      </c>
      <c r="G57" s="48" t="s">
        <v>39</v>
      </c>
      <c r="H57" s="48" t="s">
        <v>39</v>
      </c>
      <c r="I57" s="48">
        <v>2.548</v>
      </c>
      <c r="J57" s="48">
        <v>2.145</v>
      </c>
      <c r="K57" s="84">
        <v>2.07</v>
      </c>
      <c r="L57" s="84">
        <v>2.156</v>
      </c>
      <c r="M57" s="48">
        <v>2.4425</v>
      </c>
      <c r="N57" s="80">
        <v>2.2075</v>
      </c>
      <c r="O57" s="81">
        <v>2.1075</v>
      </c>
      <c r="P57" s="82">
        <v>2.0925</v>
      </c>
      <c r="Q57" s="101">
        <f t="shared" si="0"/>
        <v>2.221125</v>
      </c>
      <c r="R57" s="98">
        <f t="shared" si="1"/>
        <v>2.548</v>
      </c>
      <c r="S57" s="98">
        <f t="shared" si="2"/>
        <v>2.07</v>
      </c>
    </row>
    <row r="58" ht="15.6" spans="1:19">
      <c r="A58" s="10"/>
      <c r="B58" s="42"/>
      <c r="C58" s="44"/>
      <c r="D58" s="11" t="s">
        <v>35</v>
      </c>
      <c r="E58" s="49" t="s">
        <v>39</v>
      </c>
      <c r="F58" s="49" t="s">
        <v>39</v>
      </c>
      <c r="G58" s="49" t="s">
        <v>39</v>
      </c>
      <c r="H58" s="49" t="s">
        <v>39</v>
      </c>
      <c r="I58" s="49">
        <v>0.1862</v>
      </c>
      <c r="J58" s="49">
        <v>0.19675</v>
      </c>
      <c r="K58" s="85">
        <v>0.2785</v>
      </c>
      <c r="L58" s="85">
        <v>0.2338</v>
      </c>
      <c r="M58" s="49">
        <v>0.162</v>
      </c>
      <c r="N58" s="80">
        <v>0.172</v>
      </c>
      <c r="O58" s="81">
        <v>0.1705</v>
      </c>
      <c r="P58" s="82">
        <v>0.17425</v>
      </c>
      <c r="Q58" s="102">
        <f t="shared" si="0"/>
        <v>0.19675</v>
      </c>
      <c r="R58" s="99">
        <f t="shared" si="1"/>
        <v>0.2785</v>
      </c>
      <c r="S58" s="99">
        <f t="shared" si="2"/>
        <v>0.162</v>
      </c>
    </row>
    <row r="59" ht="14.4" spans="1:20">
      <c r="A59" s="50"/>
      <c r="B59" s="51"/>
      <c r="C59" s="51"/>
      <c r="D59" s="50"/>
      <c r="E59" s="51"/>
      <c r="F59" s="50"/>
      <c r="G59" s="50"/>
      <c r="I59" s="86"/>
      <c r="J59" s="50"/>
      <c r="L59" s="50"/>
      <c r="R59" s="50"/>
      <c r="S59" s="51"/>
      <c r="T59" s="51"/>
    </row>
    <row r="60" spans="5:17"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</row>
  </sheetData>
  <mergeCells count="56">
    <mergeCell ref="A1:P1"/>
    <mergeCell ref="R1:S1"/>
    <mergeCell ref="A2:P2"/>
    <mergeCell ref="R2:S2"/>
    <mergeCell ref="E3:P3"/>
    <mergeCell ref="B27:C27"/>
    <mergeCell ref="B28:D28"/>
    <mergeCell ref="B29:D29"/>
    <mergeCell ref="B30:D30"/>
    <mergeCell ref="C31:D31"/>
    <mergeCell ref="C32:D32"/>
    <mergeCell ref="C33:D33"/>
    <mergeCell ref="C34:D34"/>
    <mergeCell ref="C35:D35"/>
    <mergeCell ref="C38:D38"/>
    <mergeCell ref="C39:D39"/>
    <mergeCell ref="C40:D40"/>
    <mergeCell ref="C41:D41"/>
    <mergeCell ref="C42:D42"/>
    <mergeCell ref="C45:D45"/>
    <mergeCell ref="C46:D46"/>
    <mergeCell ref="C47:D47"/>
    <mergeCell ref="C48:D48"/>
    <mergeCell ref="C49:D49"/>
    <mergeCell ref="C52:D52"/>
    <mergeCell ref="C53:D53"/>
    <mergeCell ref="C54:D54"/>
    <mergeCell ref="C55:D55"/>
    <mergeCell ref="C56:D56"/>
    <mergeCell ref="A5:A27"/>
    <mergeCell ref="A28:A30"/>
    <mergeCell ref="A31:A43"/>
    <mergeCell ref="A45:A57"/>
    <mergeCell ref="B31:B36"/>
    <mergeCell ref="B38:B44"/>
    <mergeCell ref="B45:B50"/>
    <mergeCell ref="B52:B58"/>
    <mergeCell ref="C36:C37"/>
    <mergeCell ref="C43:C44"/>
    <mergeCell ref="C50:C51"/>
    <mergeCell ref="C57:C58"/>
    <mergeCell ref="Q3:Q4"/>
    <mergeCell ref="R3:R4"/>
    <mergeCell ref="S3:S4"/>
    <mergeCell ref="B11:C12"/>
    <mergeCell ref="A3:D4"/>
    <mergeCell ref="B5:C6"/>
    <mergeCell ref="B21:C22"/>
    <mergeCell ref="B7:C8"/>
    <mergeCell ref="B17:C18"/>
    <mergeCell ref="B15:C16"/>
    <mergeCell ref="B19:C20"/>
    <mergeCell ref="B9:C10"/>
    <mergeCell ref="B13:C14"/>
    <mergeCell ref="B23:C24"/>
    <mergeCell ref="B25:C26"/>
  </mergeCells>
  <pageMargins left="1.37777777777778" right="0.432638888888889" top="0.196527777777778" bottom="0.393055555555556" header="0.15625" footer="0.3"/>
  <pageSetup paperSize="9" scale="63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　　　　　　　　</cp:lastModifiedBy>
  <dcterms:created xsi:type="dcterms:W3CDTF">2008-09-11T17:22:00Z</dcterms:created>
  <dcterms:modified xsi:type="dcterms:W3CDTF">2025-02-08T08:41:30Z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14</vt:lpwstr>
  </property>
  <property fmtid="{D5CDD505-2E9C-101B-9397-08002B2CF9AE}" pid="3" name="KSOProductBuildVer">
    <vt:lpwstr>2052-12.1.0.19770</vt:lpwstr>
  </property>
  <property fmtid="{D5CDD505-2E9C-101B-9397-08002B2CF9AE}" pid="4" name="ICV">
    <vt:lpwstr>76549764797F400F9D1D9A38AA230CF7</vt:lpwstr>
  </property>
</Properties>
</file>