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<sst xmlns="http://schemas.openxmlformats.org/spreadsheetml/2006/main" count="79" uniqueCount="36">
  <si>
    <t xml:space="preserve">  江 西 洪 城 水 业 环 保 有 限 公 司              </t>
  </si>
  <si>
    <t xml:space="preserve">  靖安分公司2024年化验年报表</t>
  </si>
  <si>
    <t>项   目</t>
  </si>
  <si>
    <t>日           期</t>
  </si>
  <si>
    <t>年平均</t>
  </si>
  <si>
    <t>年最高</t>
  </si>
  <si>
    <t>年最低</t>
  </si>
  <si>
    <t>COD(㎎/l)</t>
  </si>
  <si>
    <t>进水</t>
  </si>
  <si>
    <t>出水</t>
  </si>
  <si>
    <r>
      <rPr>
        <sz val="14"/>
        <rFont val="宋体"/>
        <charset val="134"/>
      </rPr>
      <t>BOD</t>
    </r>
    <r>
      <rPr>
        <vertAlign val="subscript"/>
        <sz val="14"/>
        <rFont val="宋体"/>
        <charset val="134"/>
      </rPr>
      <t>5</t>
    </r>
    <r>
      <rPr>
        <sz val="14"/>
        <rFont val="宋体"/>
        <charset val="134"/>
      </rPr>
      <t>(㎎/l)</t>
    </r>
  </si>
  <si>
    <t>SS(㎎/l)</t>
  </si>
  <si>
    <r>
      <rPr>
        <sz val="14"/>
        <rFont val="宋体"/>
        <charset val="134"/>
      </rPr>
      <t>NH</t>
    </r>
    <r>
      <rPr>
        <vertAlign val="subscript"/>
        <sz val="14"/>
        <rFont val="宋体"/>
        <charset val="134"/>
      </rPr>
      <t>3</t>
    </r>
    <r>
      <rPr>
        <sz val="14"/>
        <rFont val="宋体"/>
        <charset val="134"/>
      </rPr>
      <t>-N(㎎/l)</t>
    </r>
  </si>
  <si>
    <t>TN(㎎/l)</t>
  </si>
  <si>
    <t>TP(㎎/l)</t>
  </si>
  <si>
    <t>PH</t>
  </si>
  <si>
    <t>Cl-</t>
  </si>
  <si>
    <t>NO3-N</t>
  </si>
  <si>
    <t>水温（℃）</t>
  </si>
  <si>
    <t>粪大肠杆菌</t>
  </si>
  <si>
    <t>氧化沟工艺参数</t>
  </si>
  <si>
    <t>第一组氧化沟</t>
  </si>
  <si>
    <t>MLSS(㎎/l)</t>
  </si>
  <si>
    <t>MLVSS(㎎/l)</t>
  </si>
  <si>
    <t>SV30</t>
  </si>
  <si>
    <t>SVI</t>
  </si>
  <si>
    <t>氧化沟DO</t>
  </si>
  <si>
    <r>
      <rPr>
        <sz val="14"/>
        <rFont val="宋体"/>
        <charset val="134"/>
      </rPr>
      <t>DO</t>
    </r>
    <r>
      <rPr>
        <vertAlign val="subscript"/>
        <sz val="14"/>
        <rFont val="宋体"/>
        <charset val="134"/>
      </rPr>
      <t>1</t>
    </r>
  </si>
  <si>
    <r>
      <rPr>
        <sz val="14"/>
        <rFont val="宋体"/>
        <charset val="134"/>
      </rPr>
      <t>DO</t>
    </r>
    <r>
      <rPr>
        <vertAlign val="subscript"/>
        <sz val="14"/>
        <rFont val="宋体"/>
        <charset val="134"/>
      </rPr>
      <t>2</t>
    </r>
  </si>
  <si>
    <t>DO3</t>
  </si>
  <si>
    <t>第二组氧化沟</t>
  </si>
  <si>
    <t>第三组氧化沟</t>
  </si>
  <si>
    <t>第四组氧化沟</t>
  </si>
  <si>
    <t>含水率（%）</t>
  </si>
  <si>
    <t xml:space="preserve">备注:                                                                                                                    </t>
  </si>
  <si>
    <t xml:space="preserve">化验班长审核:                     生产部长复核：                       厂长：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</si>
</sst>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0.000_ "/>
    <numFmt numFmtId="179" formatCode="0.0_ "/>
  </numFmts>
  <fonts count="32">
    <font>
      <sz val="11"/>
      <color theme="1"/>
      <name val="Tahoma"/>
      <charset val="134"/>
    </font>
    <font>
      <b/>
      <sz val="18"/>
      <name val="楷体_GB2312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7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7">
    <xf numFmtId="0" fontId="0" fillId="0" borderId="0" xfId="0"/>
    <xf numFmtId="0" fontId="1" fillId="0" borderId="0" xfId="49" applyFont="1" applyFill="1" applyBorder="1" applyAlignment="1">
      <alignment horizontal="center" vertical="center" wrapText="1"/>
    </xf>
    <xf numFmtId="176" fontId="1" fillId="0" borderId="0" xfId="49" applyNumberFormat="1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vertical="center" wrapText="1"/>
    </xf>
    <xf numFmtId="0" fontId="3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/>
    <xf numFmtId="176" fontId="4" fillId="0" borderId="0" xfId="49" applyNumberFormat="1" applyFont="1" applyFill="1" applyBorder="1" applyAlignment="1"/>
    <xf numFmtId="0" fontId="4" fillId="0" borderId="1" xfId="49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textRotation="255"/>
    </xf>
    <xf numFmtId="0" fontId="5" fillId="0" borderId="1" xfId="49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177" fontId="6" fillId="0" borderId="1" xfId="50" applyNumberFormat="1" applyFont="1" applyFill="1" applyBorder="1" applyAlignment="1">
      <alignment horizontal="center" vertical="center" shrinkToFit="1"/>
    </xf>
    <xf numFmtId="177" fontId="5" fillId="0" borderId="1" xfId="49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178" fontId="6" fillId="0" borderId="1" xfId="50" applyNumberFormat="1" applyFont="1" applyFill="1" applyBorder="1" applyAlignment="1">
      <alignment horizontal="center" vertical="center" shrinkToFit="1"/>
    </xf>
    <xf numFmtId="0" fontId="5" fillId="0" borderId="5" xfId="49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 textRotation="255"/>
    </xf>
    <xf numFmtId="0" fontId="5" fillId="0" borderId="2" xfId="49" applyFont="1" applyFill="1" applyBorder="1" applyAlignment="1">
      <alignment horizontal="center" vertical="center" textRotation="255"/>
    </xf>
    <xf numFmtId="0" fontId="5" fillId="0" borderId="7" xfId="49" applyFont="1" applyFill="1" applyBorder="1" applyAlignment="1">
      <alignment horizontal="center" vertical="center" textRotation="255"/>
    </xf>
    <xf numFmtId="0" fontId="5" fillId="0" borderId="8" xfId="49" applyFont="1" applyFill="1" applyBorder="1" applyAlignment="1">
      <alignment horizontal="center" vertical="center"/>
    </xf>
    <xf numFmtId="0" fontId="5" fillId="0" borderId="9" xfId="49" applyFont="1" applyFill="1" applyBorder="1" applyAlignment="1">
      <alignment horizontal="center" vertical="center" textRotation="255"/>
    </xf>
    <xf numFmtId="0" fontId="5" fillId="0" borderId="10" xfId="49" applyFont="1" applyFill="1" applyBorder="1" applyAlignment="1">
      <alignment horizontal="center" vertical="center" textRotation="255"/>
    </xf>
    <xf numFmtId="177" fontId="5" fillId="0" borderId="1" xfId="50" applyNumberFormat="1" applyFont="1" applyFill="1" applyBorder="1" applyAlignment="1">
      <alignment horizontal="center" vertical="center"/>
    </xf>
    <xf numFmtId="0" fontId="5" fillId="0" borderId="11" xfId="49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178" fontId="5" fillId="0" borderId="4" xfId="49" applyNumberFormat="1" applyFont="1" applyFill="1" applyBorder="1" applyAlignment="1">
      <alignment horizontal="center" vertical="center"/>
    </xf>
    <xf numFmtId="178" fontId="5" fillId="0" borderId="3" xfId="49" applyNumberFormat="1" applyFont="1" applyFill="1" applyBorder="1" applyAlignment="1">
      <alignment horizontal="center" vertical="center"/>
    </xf>
    <xf numFmtId="178" fontId="5" fillId="0" borderId="2" xfId="49" applyNumberFormat="1" applyFont="1" applyFill="1" applyBorder="1" applyAlignment="1">
      <alignment horizontal="center" vertical="center"/>
    </xf>
    <xf numFmtId="178" fontId="5" fillId="0" borderId="7" xfId="49" applyNumberFormat="1" applyFont="1" applyFill="1" applyBorder="1" applyAlignment="1">
      <alignment horizontal="center" vertical="center"/>
    </xf>
    <xf numFmtId="0" fontId="5" fillId="0" borderId="10" xfId="49" applyFont="1" applyFill="1" applyBorder="1" applyAlignment="1">
      <alignment horizontal="center" vertical="center"/>
    </xf>
    <xf numFmtId="178" fontId="5" fillId="0" borderId="4" xfId="49" applyNumberFormat="1" applyFont="1" applyFill="1" applyBorder="1" applyAlignment="1">
      <alignment vertical="center"/>
    </xf>
    <xf numFmtId="178" fontId="5" fillId="0" borderId="3" xfId="49" applyNumberFormat="1" applyFont="1" applyFill="1" applyBorder="1" applyAlignment="1">
      <alignment vertical="center"/>
    </xf>
    <xf numFmtId="178" fontId="5" fillId="0" borderId="1" xfId="49" applyNumberFormat="1" applyFont="1" applyFill="1" applyBorder="1" applyAlignment="1">
      <alignment horizontal="center" vertical="center"/>
    </xf>
    <xf numFmtId="178" fontId="5" fillId="0" borderId="1" xfId="49" applyNumberFormat="1" applyFont="1" applyFill="1" applyBorder="1" applyAlignment="1">
      <alignment vertical="center"/>
    </xf>
    <xf numFmtId="177" fontId="5" fillId="0" borderId="4" xfId="49" applyNumberFormat="1" applyFont="1" applyFill="1" applyBorder="1" applyAlignment="1">
      <alignment vertical="center"/>
    </xf>
    <xf numFmtId="177" fontId="5" fillId="0" borderId="3" xfId="49" applyNumberFormat="1" applyFont="1" applyFill="1" applyBorder="1" applyAlignment="1">
      <alignment vertical="center"/>
    </xf>
    <xf numFmtId="177" fontId="5" fillId="0" borderId="1" xfId="49" applyNumberFormat="1" applyFont="1" applyFill="1" applyBorder="1" applyAlignment="1">
      <alignment vertical="center"/>
    </xf>
    <xf numFmtId="177" fontId="5" fillId="0" borderId="4" xfId="49" applyNumberFormat="1" applyFont="1" applyFill="1" applyBorder="1" applyAlignment="1">
      <alignment horizontal="center" vertical="center"/>
    </xf>
    <xf numFmtId="177" fontId="5" fillId="0" borderId="3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vertical="center"/>
    </xf>
    <xf numFmtId="178" fontId="5" fillId="0" borderId="2" xfId="49" applyNumberFormat="1" applyFont="1" applyFill="1" applyBorder="1" applyAlignment="1">
      <alignment vertical="center"/>
    </xf>
    <xf numFmtId="178" fontId="5" fillId="0" borderId="7" xfId="49" applyNumberFormat="1" applyFont="1" applyFill="1" applyBorder="1" applyAlignment="1">
      <alignment vertical="center"/>
    </xf>
    <xf numFmtId="0" fontId="5" fillId="0" borderId="11" xfId="49" applyFont="1" applyFill="1" applyBorder="1" applyAlignment="1">
      <alignment horizontal="center" vertical="center" textRotation="255"/>
    </xf>
    <xf numFmtId="0" fontId="5" fillId="0" borderId="0" xfId="49" applyFont="1" applyFill="1" applyAlignment="1">
      <alignment horizontal="center" vertical="center" textRotation="255"/>
    </xf>
    <xf numFmtId="0" fontId="5" fillId="0" borderId="9" xfId="49" applyFont="1" applyFill="1" applyBorder="1" applyAlignment="1">
      <alignment horizontal="center" vertical="center"/>
    </xf>
    <xf numFmtId="0" fontId="5" fillId="0" borderId="12" xfId="49" applyFont="1" applyFill="1" applyBorder="1" applyAlignment="1">
      <alignment horizontal="center" vertical="center" textRotation="255"/>
    </xf>
    <xf numFmtId="0" fontId="5" fillId="0" borderId="9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/>
    </xf>
    <xf numFmtId="0" fontId="5" fillId="0" borderId="12" xfId="49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shrinkToFit="1"/>
    </xf>
    <xf numFmtId="177" fontId="8" fillId="0" borderId="3" xfId="49" applyNumberFormat="1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left" vertical="top"/>
    </xf>
    <xf numFmtId="0" fontId="9" fillId="0" borderId="5" xfId="49" applyNumberFormat="1" applyFont="1" applyFill="1" applyBorder="1" applyAlignment="1">
      <alignment horizontal="left" vertical="top"/>
    </xf>
    <xf numFmtId="176" fontId="9" fillId="0" borderId="1" xfId="49" applyNumberFormat="1" applyFont="1" applyFill="1" applyBorder="1" applyAlignment="1">
      <alignment horizontal="left" vertical="top"/>
    </xf>
    <xf numFmtId="0" fontId="9" fillId="0" borderId="11" xfId="49" applyFont="1" applyFill="1" applyBorder="1" applyAlignment="1">
      <alignment horizontal="left" vertical="center" wrapText="1"/>
    </xf>
    <xf numFmtId="176" fontId="9" fillId="0" borderId="11" xfId="49" applyNumberFormat="1" applyFont="1" applyFill="1" applyBorder="1" applyAlignment="1">
      <alignment horizontal="left" vertical="center" wrapText="1"/>
    </xf>
    <xf numFmtId="0" fontId="9" fillId="0" borderId="0" xfId="49" applyFont="1" applyFill="1" applyBorder="1" applyAlignment="1">
      <alignment horizontal="left" vertical="center" wrapText="1"/>
    </xf>
    <xf numFmtId="176" fontId="9" fillId="0" borderId="0" xfId="49" applyNumberFormat="1" applyFont="1" applyFill="1" applyBorder="1" applyAlignment="1">
      <alignment horizontal="left" vertical="center" wrapText="1"/>
    </xf>
    <xf numFmtId="178" fontId="5" fillId="0" borderId="6" xfId="49" applyNumberFormat="1" applyFont="1" applyFill="1" applyBorder="1" applyAlignment="1">
      <alignment horizontal="center" vertical="center"/>
    </xf>
    <xf numFmtId="177" fontId="5" fillId="0" borderId="7" xfId="49" applyNumberFormat="1" applyFont="1" applyFill="1" applyBorder="1" applyAlignment="1">
      <alignment horizontal="center" vertical="center"/>
    </xf>
    <xf numFmtId="178" fontId="4" fillId="0" borderId="1" xfId="49" applyNumberFormat="1" applyFont="1" applyFill="1" applyBorder="1" applyAlignment="1">
      <alignment horizontal="center" vertical="center"/>
    </xf>
    <xf numFmtId="177" fontId="10" fillId="0" borderId="1" xfId="49" applyNumberFormat="1" applyFont="1" applyFill="1" applyBorder="1" applyAlignment="1">
      <alignment horizontal="center" vertical="center"/>
    </xf>
    <xf numFmtId="179" fontId="5" fillId="0" borderId="1" xfId="49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化验报表目录和报表汇总" xfId="49"/>
    <cellStyle name="常规_6部化验报表样表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255270</xdr:colOff>
      <xdr:row>0</xdr:row>
      <xdr:rowOff>0</xdr:rowOff>
    </xdr:from>
    <xdr:to>
      <xdr:col>2</xdr:col>
      <xdr:colOff>678180</xdr:colOff>
      <xdr:row>1</xdr:row>
      <xdr:rowOff>172085</xdr:rowOff>
    </xdr:to>
    <xdr:pic>
      <xdr:nvPicPr>
        <xdr:cNvPr id="3" name="图片 2" descr="C:\Users\Administrator\Desktop\图标8.png图标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1120" y="0"/>
          <a:ext cx="422910" cy="457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8"/>
  <sheetViews>
    <sheetView tabSelected="1" workbookViewId="0">
      <selection activeCell="E4" sqref="E$1:P$1048576"/>
    </sheetView>
  </sheetViews>
  <sheetFormatPr defaultColWidth="9" defaultRowHeight="14.25"/>
  <cols>
    <col min="1" max="1" width="5.25" customWidth="1"/>
    <col min="5" max="16" width="16.625" customWidth="1"/>
    <col min="17" max="19" width="11.875"/>
  </cols>
  <sheetData>
    <row r="1" ht="22.5" spans="1:19">
      <c r="A1" s="1" t="s">
        <v>0</v>
      </c>
      <c r="B1" s="1"/>
      <c r="C1" s="1"/>
      <c r="D1" s="1"/>
      <c r="E1" s="2"/>
      <c r="F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8.75" spans="1:19">
      <c r="A2" s="4" t="s">
        <v>1</v>
      </c>
      <c r="B2" s="4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18.75" spans="1:19">
      <c r="A3" s="7" t="s">
        <v>2</v>
      </c>
      <c r="B3" s="7"/>
      <c r="C3" s="7"/>
      <c r="D3" s="7"/>
      <c r="E3" s="8" t="s">
        <v>3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2" t="s">
        <v>4</v>
      </c>
      <c r="R3" s="16" t="s">
        <v>5</v>
      </c>
      <c r="S3" s="12" t="s">
        <v>6</v>
      </c>
    </row>
    <row r="4" ht="18.75" spans="1:19">
      <c r="A4" s="7"/>
      <c r="B4" s="9"/>
      <c r="C4" s="9"/>
      <c r="D4" s="7"/>
      <c r="E4" s="10">
        <v>1</v>
      </c>
      <c r="F4" s="7">
        <v>2</v>
      </c>
      <c r="G4" s="7">
        <v>3</v>
      </c>
      <c r="H4" s="7">
        <v>4</v>
      </c>
      <c r="I4" s="7">
        <v>5</v>
      </c>
      <c r="J4" s="7">
        <v>6</v>
      </c>
      <c r="K4" s="7">
        <v>7</v>
      </c>
      <c r="L4" s="7">
        <v>8</v>
      </c>
      <c r="M4" s="7">
        <v>9</v>
      </c>
      <c r="N4" s="7">
        <v>10</v>
      </c>
      <c r="O4" s="7">
        <v>11</v>
      </c>
      <c r="P4" s="7">
        <v>12</v>
      </c>
      <c r="Q4" s="12"/>
      <c r="R4" s="18"/>
      <c r="S4" s="12"/>
    </row>
    <row r="5" ht="18.75" spans="1:19">
      <c r="A5" s="11"/>
      <c r="B5" s="12" t="s">
        <v>7</v>
      </c>
      <c r="C5" s="12"/>
      <c r="D5" s="13" t="s">
        <v>8</v>
      </c>
      <c r="E5" s="14">
        <v>207.903225806452</v>
      </c>
      <c r="F5" s="15">
        <v>196.793103448276</v>
      </c>
      <c r="G5" s="15">
        <v>195.193548387097</v>
      </c>
      <c r="H5" s="15">
        <v>148.92</v>
      </c>
      <c r="I5" s="15">
        <v>140.764516129032</v>
      </c>
      <c r="J5" s="15">
        <v>157.75</v>
      </c>
      <c r="K5" s="15">
        <v>134.770967741935</v>
      </c>
      <c r="L5" s="15">
        <v>122.209677419355</v>
      </c>
      <c r="M5" s="15">
        <v>130.29</v>
      </c>
      <c r="N5" s="15">
        <v>160.861290322581</v>
      </c>
      <c r="O5" s="15">
        <v>160.866666666667</v>
      </c>
      <c r="P5" s="15">
        <v>198.354838709677</v>
      </c>
      <c r="Q5" s="15">
        <f>AVERAGE(E5:P5)</f>
        <v>162.889819552589</v>
      </c>
      <c r="R5" s="15">
        <f>MAX(E5:P5)</f>
        <v>207.903225806452</v>
      </c>
      <c r="S5" s="15">
        <f>MIN(E5:P5)</f>
        <v>122.209677419355</v>
      </c>
    </row>
    <row r="6" ht="18.75" spans="1:19">
      <c r="A6" s="11"/>
      <c r="B6" s="12"/>
      <c r="C6" s="12"/>
      <c r="D6" s="13" t="s">
        <v>9</v>
      </c>
      <c r="E6" s="14">
        <v>5.06645161290323</v>
      </c>
      <c r="F6" s="15">
        <v>5.62679310344828</v>
      </c>
      <c r="G6" s="15">
        <v>7.20451612903226</v>
      </c>
      <c r="H6" s="15">
        <v>6.869</v>
      </c>
      <c r="I6" s="15">
        <v>8.09903225806451</v>
      </c>
      <c r="J6" s="15">
        <v>8.568</v>
      </c>
      <c r="K6" s="15">
        <v>7.4158064516129</v>
      </c>
      <c r="L6" s="15">
        <v>9.34677419354839</v>
      </c>
      <c r="M6" s="15">
        <v>7.471</v>
      </c>
      <c r="N6" s="15">
        <v>8.71677419354839</v>
      </c>
      <c r="O6" s="15">
        <v>7.92433333333333</v>
      </c>
      <c r="P6" s="15">
        <v>5.12435483870968</v>
      </c>
      <c r="Q6" s="15">
        <f t="shared" ref="Q6:Q37" si="0">AVERAGE(E6:P6)</f>
        <v>7.28606967618341</v>
      </c>
      <c r="R6" s="15">
        <f t="shared" ref="R6:R37" si="1">MAX(E6:P6)</f>
        <v>9.34677419354839</v>
      </c>
      <c r="S6" s="15">
        <f t="shared" ref="S6:S37" si="2">MIN(E6:P6)</f>
        <v>5.06645161290323</v>
      </c>
    </row>
    <row r="7" ht="18.75" spans="1:19">
      <c r="A7" s="11"/>
      <c r="B7" s="12" t="s">
        <v>10</v>
      </c>
      <c r="C7" s="12"/>
      <c r="D7" s="13" t="s">
        <v>8</v>
      </c>
      <c r="E7" s="14">
        <v>114.5</v>
      </c>
      <c r="F7" s="15">
        <v>89.025</v>
      </c>
      <c r="G7" s="15">
        <v>112.875</v>
      </c>
      <c r="H7" s="15">
        <v>84.55</v>
      </c>
      <c r="I7" s="15">
        <v>77.025</v>
      </c>
      <c r="J7" s="15">
        <v>88.725</v>
      </c>
      <c r="K7" s="15">
        <v>78.875</v>
      </c>
      <c r="L7" s="15">
        <v>62.75</v>
      </c>
      <c r="M7" s="15">
        <v>74.775</v>
      </c>
      <c r="N7" s="15">
        <v>87.16</v>
      </c>
      <c r="O7" s="15">
        <v>84.225</v>
      </c>
      <c r="P7" s="15">
        <v>103.575</v>
      </c>
      <c r="Q7" s="66">
        <f t="shared" si="0"/>
        <v>88.1716666666667</v>
      </c>
      <c r="R7" s="15">
        <f t="shared" si="1"/>
        <v>114.5</v>
      </c>
      <c r="S7" s="15">
        <f t="shared" si="2"/>
        <v>62.75</v>
      </c>
    </row>
    <row r="8" ht="18.75" spans="1:19">
      <c r="A8" s="11"/>
      <c r="B8" s="12"/>
      <c r="C8" s="12"/>
      <c r="D8" s="13" t="s">
        <v>9</v>
      </c>
      <c r="E8" s="14">
        <v>4.51</v>
      </c>
      <c r="F8" s="15">
        <v>3.8525</v>
      </c>
      <c r="G8" s="15">
        <v>3.6225</v>
      </c>
      <c r="H8" s="15">
        <v>3.525</v>
      </c>
      <c r="I8" s="15">
        <v>4.4325</v>
      </c>
      <c r="J8" s="15">
        <v>2.1</v>
      </c>
      <c r="K8" s="15">
        <v>1.3</v>
      </c>
      <c r="L8" s="15">
        <v>1.8</v>
      </c>
      <c r="M8" s="15">
        <v>2.6</v>
      </c>
      <c r="N8" s="15">
        <v>2.2</v>
      </c>
      <c r="O8" s="15">
        <v>2.4</v>
      </c>
      <c r="P8" s="15">
        <v>3</v>
      </c>
      <c r="Q8" s="15">
        <f t="shared" si="0"/>
        <v>2.94520833333333</v>
      </c>
      <c r="R8" s="15">
        <f t="shared" si="1"/>
        <v>4.51</v>
      </c>
      <c r="S8" s="15">
        <f t="shared" si="2"/>
        <v>1.3</v>
      </c>
    </row>
    <row r="9" ht="18.75" spans="1:19">
      <c r="A9" s="11"/>
      <c r="B9" s="12" t="s">
        <v>11</v>
      </c>
      <c r="C9" s="12"/>
      <c r="D9" s="13" t="s">
        <v>8</v>
      </c>
      <c r="E9" s="14">
        <v>53.5</v>
      </c>
      <c r="F9" s="15">
        <v>54</v>
      </c>
      <c r="G9" s="15">
        <v>40</v>
      </c>
      <c r="H9" s="15">
        <v>37</v>
      </c>
      <c r="I9" s="15">
        <v>45.5</v>
      </c>
      <c r="J9" s="15">
        <v>42.5</v>
      </c>
      <c r="K9" s="15">
        <v>49</v>
      </c>
      <c r="L9" s="15">
        <v>46</v>
      </c>
      <c r="M9" s="15">
        <v>57.5</v>
      </c>
      <c r="N9" s="15">
        <v>66</v>
      </c>
      <c r="O9" s="15">
        <v>56.5</v>
      </c>
      <c r="P9" s="15">
        <v>55.5</v>
      </c>
      <c r="Q9" s="15">
        <f t="shared" si="0"/>
        <v>50.25</v>
      </c>
      <c r="R9" s="15">
        <f t="shared" si="1"/>
        <v>66</v>
      </c>
      <c r="S9" s="15">
        <f t="shared" si="2"/>
        <v>37</v>
      </c>
    </row>
    <row r="10" ht="18.75" spans="1:19">
      <c r="A10" s="11"/>
      <c r="B10" s="12"/>
      <c r="C10" s="12"/>
      <c r="D10" s="13" t="s">
        <v>9</v>
      </c>
      <c r="E10" s="14">
        <v>4.5</v>
      </c>
      <c r="F10" s="15">
        <v>4.5</v>
      </c>
      <c r="G10" s="15">
        <v>5</v>
      </c>
      <c r="H10" s="15">
        <v>5</v>
      </c>
      <c r="I10" s="15">
        <v>5.5</v>
      </c>
      <c r="J10" s="15">
        <v>6</v>
      </c>
      <c r="K10" s="15">
        <v>5</v>
      </c>
      <c r="L10" s="15">
        <v>5.5</v>
      </c>
      <c r="M10" s="15">
        <v>5</v>
      </c>
      <c r="N10" s="15">
        <v>5</v>
      </c>
      <c r="O10" s="15">
        <v>5.5</v>
      </c>
      <c r="P10" s="15">
        <v>6</v>
      </c>
      <c r="Q10" s="15">
        <f t="shared" si="0"/>
        <v>5.20833333333333</v>
      </c>
      <c r="R10" s="15">
        <f t="shared" si="1"/>
        <v>6</v>
      </c>
      <c r="S10" s="15">
        <f t="shared" si="2"/>
        <v>4.5</v>
      </c>
    </row>
    <row r="11" ht="18.75" spans="1:19">
      <c r="A11" s="11"/>
      <c r="B11" s="12" t="s">
        <v>12</v>
      </c>
      <c r="C11" s="12"/>
      <c r="D11" s="13" t="s">
        <v>8</v>
      </c>
      <c r="E11" s="14">
        <v>15.628064516129</v>
      </c>
      <c r="F11" s="15">
        <v>14.5441379310345</v>
      </c>
      <c r="G11" s="15">
        <v>12.03</v>
      </c>
      <c r="H11" s="15">
        <v>10.219</v>
      </c>
      <c r="I11" s="15">
        <v>13.2793548387097</v>
      </c>
      <c r="J11" s="15">
        <v>10.14</v>
      </c>
      <c r="K11" s="15">
        <v>10.5177419354839</v>
      </c>
      <c r="L11" s="15">
        <v>13.6929032258064</v>
      </c>
      <c r="M11" s="15">
        <v>12.5653333333333</v>
      </c>
      <c r="N11" s="15">
        <v>13.4832258064516</v>
      </c>
      <c r="O11" s="15">
        <v>15.053</v>
      </c>
      <c r="P11" s="15">
        <v>16.9516129032258</v>
      </c>
      <c r="Q11" s="15">
        <f t="shared" si="0"/>
        <v>13.1753645408479</v>
      </c>
      <c r="R11" s="15">
        <f t="shared" si="1"/>
        <v>16.9516129032258</v>
      </c>
      <c r="S11" s="15">
        <f t="shared" si="2"/>
        <v>10.14</v>
      </c>
    </row>
    <row r="12" ht="18.75" spans="1:19">
      <c r="A12" s="11"/>
      <c r="B12" s="12"/>
      <c r="C12" s="12"/>
      <c r="D12" s="13" t="s">
        <v>9</v>
      </c>
      <c r="E12" s="14">
        <v>0.941806451612903</v>
      </c>
      <c r="F12" s="15">
        <v>0.447931034482759</v>
      </c>
      <c r="G12" s="15">
        <v>0.774193548387097</v>
      </c>
      <c r="H12" s="15">
        <v>0.1919</v>
      </c>
      <c r="I12" s="15">
        <v>0.297225806451613</v>
      </c>
      <c r="J12" s="15">
        <v>0.393166666666667</v>
      </c>
      <c r="K12" s="15">
        <v>0.243806451612903</v>
      </c>
      <c r="L12" s="15">
        <v>0.742677419354839</v>
      </c>
      <c r="M12" s="15">
        <v>0.247506666666667</v>
      </c>
      <c r="N12" s="15">
        <v>0.676693548387097</v>
      </c>
      <c r="O12" s="15">
        <v>0.71988</v>
      </c>
      <c r="P12" s="15">
        <v>0.732645161290322</v>
      </c>
      <c r="Q12" s="15">
        <f t="shared" si="0"/>
        <v>0.534119396242739</v>
      </c>
      <c r="R12" s="15">
        <f t="shared" si="1"/>
        <v>0.941806451612903</v>
      </c>
      <c r="S12" s="15">
        <f t="shared" si="2"/>
        <v>0.1919</v>
      </c>
    </row>
    <row r="13" ht="18.75" spans="1:19">
      <c r="A13" s="11"/>
      <c r="B13" s="12" t="s">
        <v>13</v>
      </c>
      <c r="C13" s="12"/>
      <c r="D13" s="13" t="s">
        <v>8</v>
      </c>
      <c r="E13" s="14">
        <v>23.0548387096774</v>
      </c>
      <c r="F13" s="15">
        <v>21.0310344827586</v>
      </c>
      <c r="G13" s="15">
        <v>19.0612903225806</v>
      </c>
      <c r="H13" s="15">
        <v>14.9396666666667</v>
      </c>
      <c r="I13" s="15">
        <v>16.788064516129</v>
      </c>
      <c r="J13" s="15">
        <v>13.7346666666667</v>
      </c>
      <c r="K13" s="15">
        <v>14.5516129032258</v>
      </c>
      <c r="L13" s="15">
        <v>20.6161290322581</v>
      </c>
      <c r="M13" s="15">
        <v>21.0333333333333</v>
      </c>
      <c r="N13" s="15">
        <v>22.7096774193548</v>
      </c>
      <c r="O13" s="15">
        <v>25.93</v>
      </c>
      <c r="P13" s="15">
        <v>24.1774193548387</v>
      </c>
      <c r="Q13" s="15">
        <f t="shared" si="0"/>
        <v>19.8023111172908</v>
      </c>
      <c r="R13" s="15">
        <f t="shared" si="1"/>
        <v>25.93</v>
      </c>
      <c r="S13" s="15">
        <f t="shared" si="2"/>
        <v>13.7346666666667</v>
      </c>
    </row>
    <row r="14" ht="18.75" spans="1:19">
      <c r="A14" s="11"/>
      <c r="B14" s="16"/>
      <c r="C14" s="16"/>
      <c r="D14" s="13" t="s">
        <v>9</v>
      </c>
      <c r="E14" s="14">
        <v>6.44838709677419</v>
      </c>
      <c r="F14" s="15">
        <v>6.53551724137931</v>
      </c>
      <c r="G14" s="15">
        <v>4.67741935483871</v>
      </c>
      <c r="H14" s="15">
        <v>2.52363333333333</v>
      </c>
      <c r="I14" s="15">
        <v>4.42516129032258</v>
      </c>
      <c r="J14" s="15">
        <v>4.45666666666667</v>
      </c>
      <c r="K14" s="15">
        <v>3.50903225806452</v>
      </c>
      <c r="L14" s="15">
        <v>8.78354838709678</v>
      </c>
      <c r="M14" s="15">
        <v>8.40533333333333</v>
      </c>
      <c r="N14" s="15">
        <v>9.16129032258064</v>
      </c>
      <c r="O14" s="15">
        <v>10.1556666666667</v>
      </c>
      <c r="P14" s="15">
        <v>9.6</v>
      </c>
      <c r="Q14" s="15">
        <f t="shared" si="0"/>
        <v>6.55680466258806</v>
      </c>
      <c r="R14" s="15">
        <f t="shared" si="1"/>
        <v>10.1556666666667</v>
      </c>
      <c r="S14" s="15">
        <f t="shared" si="2"/>
        <v>2.52363333333333</v>
      </c>
    </row>
    <row r="15" ht="18.75" spans="1:19">
      <c r="A15" s="11"/>
      <c r="B15" s="12" t="s">
        <v>14</v>
      </c>
      <c r="C15" s="12"/>
      <c r="D15" s="13" t="s">
        <v>8</v>
      </c>
      <c r="E15" s="14">
        <v>2.62709677419355</v>
      </c>
      <c r="F15" s="15">
        <v>2.74862068965517</v>
      </c>
      <c r="G15" s="15">
        <v>2.29516129032258</v>
      </c>
      <c r="H15" s="15">
        <v>1.96266666666667</v>
      </c>
      <c r="I15" s="15">
        <v>2.59258064516129</v>
      </c>
      <c r="J15" s="15">
        <v>2.03566666666667</v>
      </c>
      <c r="K15" s="15">
        <v>2.1358064516129</v>
      </c>
      <c r="L15" s="15">
        <v>2.49129032258064</v>
      </c>
      <c r="M15" s="15">
        <v>2.97566666666667</v>
      </c>
      <c r="N15" s="15">
        <v>4.20096774193548</v>
      </c>
      <c r="O15" s="15">
        <v>2.84866666666667</v>
      </c>
      <c r="P15" s="15">
        <v>3.37451612903226</v>
      </c>
      <c r="Q15" s="15">
        <f t="shared" si="0"/>
        <v>2.69072555926338</v>
      </c>
      <c r="R15" s="15">
        <f t="shared" si="1"/>
        <v>4.20096774193548</v>
      </c>
      <c r="S15" s="15">
        <f t="shared" si="2"/>
        <v>1.96266666666667</v>
      </c>
    </row>
    <row r="16" ht="18.75" spans="1:19">
      <c r="A16" s="11"/>
      <c r="B16" s="12"/>
      <c r="C16" s="12"/>
      <c r="D16" s="13" t="s">
        <v>9</v>
      </c>
      <c r="E16" s="17">
        <v>0.127322580645161</v>
      </c>
      <c r="F16" s="15">
        <v>0.037448275862069</v>
      </c>
      <c r="G16" s="15">
        <v>0.0758064516129032</v>
      </c>
      <c r="H16" s="15">
        <v>0.0800333333333333</v>
      </c>
      <c r="I16" s="15">
        <v>0.0529354838709678</v>
      </c>
      <c r="J16" s="15">
        <v>0.109933333333333</v>
      </c>
      <c r="K16" s="15">
        <v>0.0615483870967742</v>
      </c>
      <c r="L16" s="15">
        <v>0.166129032258065</v>
      </c>
      <c r="M16" s="15">
        <v>0.171833333333333</v>
      </c>
      <c r="N16" s="15">
        <v>0.151916129032258</v>
      </c>
      <c r="O16" s="15">
        <v>0.155793333333333</v>
      </c>
      <c r="P16" s="15">
        <v>0.0826193548387097</v>
      </c>
      <c r="Q16" s="15">
        <f t="shared" si="0"/>
        <v>0.106109919045853</v>
      </c>
      <c r="R16" s="15">
        <f t="shared" si="1"/>
        <v>0.171833333333333</v>
      </c>
      <c r="S16" s="15">
        <f t="shared" si="2"/>
        <v>0.037448275862069</v>
      </c>
    </row>
    <row r="17" ht="18.75" spans="1:19">
      <c r="A17" s="11"/>
      <c r="B17" s="18" t="s">
        <v>15</v>
      </c>
      <c r="C17" s="18"/>
      <c r="D17" s="13" t="s">
        <v>8</v>
      </c>
      <c r="E17" s="14">
        <v>6.92903225806452</v>
      </c>
      <c r="F17" s="15">
        <v>6.91034482758621</v>
      </c>
      <c r="G17" s="15">
        <v>6.7258064516129</v>
      </c>
      <c r="H17" s="15">
        <v>6.65666666666667</v>
      </c>
      <c r="I17" s="15">
        <v>6.54838709677419</v>
      </c>
      <c r="J17" s="15">
        <v>6.74</v>
      </c>
      <c r="K17" s="15">
        <v>6.42258064516129</v>
      </c>
      <c r="L17" s="15">
        <v>6.61612903225806</v>
      </c>
      <c r="M17" s="15">
        <v>6.65333333333333</v>
      </c>
      <c r="N17" s="15">
        <v>6.76774193548387</v>
      </c>
      <c r="O17" s="15">
        <v>6.82333333333333</v>
      </c>
      <c r="P17" s="15">
        <v>6.70967741935484</v>
      </c>
      <c r="Q17" s="66">
        <f t="shared" si="0"/>
        <v>6.70858608330243</v>
      </c>
      <c r="R17" s="15">
        <f t="shared" si="1"/>
        <v>6.92903225806452</v>
      </c>
      <c r="S17" s="15">
        <f t="shared" si="2"/>
        <v>6.42258064516129</v>
      </c>
    </row>
    <row r="18" ht="18.75" spans="1:19">
      <c r="A18" s="11"/>
      <c r="B18" s="16"/>
      <c r="C18" s="12"/>
      <c r="D18" s="13" t="s">
        <v>9</v>
      </c>
      <c r="E18" s="14">
        <v>6.53548387096774</v>
      </c>
      <c r="F18" s="15">
        <v>6.82413793103448</v>
      </c>
      <c r="G18" s="15">
        <v>6.64516129032258</v>
      </c>
      <c r="H18" s="15">
        <v>6.64</v>
      </c>
      <c r="I18" s="15">
        <v>6.6741935483871</v>
      </c>
      <c r="J18" s="15">
        <v>6.56666666666667</v>
      </c>
      <c r="K18" s="15">
        <v>6.71290322580645</v>
      </c>
      <c r="L18" s="15">
        <v>6.66451612903226</v>
      </c>
      <c r="M18" s="15">
        <v>6.82933333333333</v>
      </c>
      <c r="N18" s="15">
        <v>6.56774193548387</v>
      </c>
      <c r="O18" s="15">
        <v>6.89</v>
      </c>
      <c r="P18" s="15">
        <v>6.82258064516129</v>
      </c>
      <c r="Q18" s="66">
        <f t="shared" si="0"/>
        <v>6.69772654801632</v>
      </c>
      <c r="R18" s="15">
        <f t="shared" si="1"/>
        <v>6.89</v>
      </c>
      <c r="S18" s="15">
        <f t="shared" si="2"/>
        <v>6.53548387096774</v>
      </c>
    </row>
    <row r="19" ht="18.75" spans="1:19">
      <c r="A19" s="11"/>
      <c r="B19" s="12" t="s">
        <v>16</v>
      </c>
      <c r="C19" s="12"/>
      <c r="D19" s="13" t="s">
        <v>8</v>
      </c>
      <c r="E19" s="15"/>
      <c r="F19" s="15">
        <v>29</v>
      </c>
      <c r="G19" s="15"/>
      <c r="H19" s="15"/>
      <c r="I19" s="15"/>
      <c r="J19" s="15">
        <v>28.3</v>
      </c>
      <c r="K19" s="15"/>
      <c r="L19" s="15"/>
      <c r="M19" s="15">
        <v>18.7</v>
      </c>
      <c r="N19" s="15"/>
      <c r="O19" s="15"/>
      <c r="P19" s="15">
        <v>19.1</v>
      </c>
      <c r="Q19" s="15">
        <f t="shared" si="0"/>
        <v>23.775</v>
      </c>
      <c r="R19" s="15">
        <f t="shared" si="1"/>
        <v>29</v>
      </c>
      <c r="S19" s="15">
        <f t="shared" si="2"/>
        <v>18.7</v>
      </c>
    </row>
    <row r="20" ht="18.75" spans="1:19">
      <c r="A20" s="11"/>
      <c r="B20" s="12"/>
      <c r="C20" s="12"/>
      <c r="D20" s="13" t="s">
        <v>9</v>
      </c>
      <c r="E20" s="15"/>
      <c r="F20" s="15">
        <v>34.1</v>
      </c>
      <c r="G20" s="15"/>
      <c r="H20" s="15"/>
      <c r="I20" s="15"/>
      <c r="J20" s="15">
        <v>35.7</v>
      </c>
      <c r="K20" s="15"/>
      <c r="L20" s="15"/>
      <c r="M20" s="15">
        <v>39.5</v>
      </c>
      <c r="N20" s="15"/>
      <c r="O20" s="15"/>
      <c r="P20" s="15">
        <v>36.6</v>
      </c>
      <c r="Q20" s="15">
        <f t="shared" si="0"/>
        <v>36.475</v>
      </c>
      <c r="R20" s="15">
        <f t="shared" si="1"/>
        <v>39.5</v>
      </c>
      <c r="S20" s="15">
        <f t="shared" si="2"/>
        <v>34.1</v>
      </c>
    </row>
    <row r="21" ht="18.75" spans="1:19">
      <c r="A21" s="11"/>
      <c r="B21" s="18" t="s">
        <v>17</v>
      </c>
      <c r="C21" s="18"/>
      <c r="D21" s="13" t="s">
        <v>8</v>
      </c>
      <c r="E21" s="15"/>
      <c r="F21" s="15">
        <v>6.25</v>
      </c>
      <c r="G21" s="15"/>
      <c r="H21" s="15"/>
      <c r="I21" s="15"/>
      <c r="J21" s="15">
        <v>2.28</v>
      </c>
      <c r="K21" s="15"/>
      <c r="L21" s="15"/>
      <c r="M21" s="15">
        <v>7.04</v>
      </c>
      <c r="N21" s="15"/>
      <c r="O21" s="15"/>
      <c r="P21" s="15">
        <v>3.11</v>
      </c>
      <c r="Q21" s="15">
        <f t="shared" si="0"/>
        <v>4.67</v>
      </c>
      <c r="R21" s="15">
        <f t="shared" si="1"/>
        <v>7.04</v>
      </c>
      <c r="S21" s="15">
        <f t="shared" si="2"/>
        <v>2.28</v>
      </c>
    </row>
    <row r="22" ht="18.75" spans="1:19">
      <c r="A22" s="19"/>
      <c r="B22" s="18"/>
      <c r="C22" s="18"/>
      <c r="D22" s="13" t="s">
        <v>9</v>
      </c>
      <c r="E22" s="15"/>
      <c r="F22" s="15">
        <v>4.21</v>
      </c>
      <c r="G22" s="15"/>
      <c r="H22" s="15"/>
      <c r="I22" s="15"/>
      <c r="J22" s="15">
        <v>1.56</v>
      </c>
      <c r="K22" s="15"/>
      <c r="L22" s="15"/>
      <c r="M22" s="15">
        <v>6.09</v>
      </c>
      <c r="N22" s="15"/>
      <c r="O22" s="15"/>
      <c r="P22" s="15">
        <v>5.4</v>
      </c>
      <c r="Q22" s="15">
        <f t="shared" si="0"/>
        <v>4.315</v>
      </c>
      <c r="R22" s="15">
        <f t="shared" si="1"/>
        <v>6.09</v>
      </c>
      <c r="S22" s="15">
        <f t="shared" si="2"/>
        <v>1.56</v>
      </c>
    </row>
    <row r="23" ht="18.75" spans="1:19">
      <c r="A23" s="19"/>
      <c r="B23" s="18" t="s">
        <v>18</v>
      </c>
      <c r="C23" s="18"/>
      <c r="D23" s="13" t="s">
        <v>8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ht="18.75" spans="1:19">
      <c r="A24" s="19"/>
      <c r="B24" s="18"/>
      <c r="C24" s="18"/>
      <c r="D24" s="13" t="s">
        <v>9</v>
      </c>
      <c r="E24" s="15">
        <v>16.1460967741935</v>
      </c>
      <c r="F24" s="15">
        <v>15.0299310344828</v>
      </c>
      <c r="G24" s="15">
        <v>16.8937741935484</v>
      </c>
      <c r="H24" s="15">
        <v>20.4564</v>
      </c>
      <c r="I24" s="15">
        <v>23.0428387096774</v>
      </c>
      <c r="J24" s="15"/>
      <c r="K24" s="15">
        <v>26.08</v>
      </c>
      <c r="L24" s="15"/>
      <c r="M24" s="15"/>
      <c r="N24" s="15"/>
      <c r="O24" s="15"/>
      <c r="P24" s="15"/>
      <c r="Q24" s="15">
        <f t="shared" si="0"/>
        <v>19.6081734519837</v>
      </c>
      <c r="R24" s="15">
        <f t="shared" si="1"/>
        <v>26.08</v>
      </c>
      <c r="S24" s="15">
        <f t="shared" si="2"/>
        <v>15.0299310344828</v>
      </c>
    </row>
    <row r="25" ht="18.75" spans="1:19">
      <c r="A25" s="19"/>
      <c r="B25" s="18" t="s">
        <v>19</v>
      </c>
      <c r="C25" s="18"/>
      <c r="D25" s="13" t="s">
        <v>9</v>
      </c>
      <c r="E25" s="15">
        <v>320</v>
      </c>
      <c r="F25" s="15">
        <v>300</v>
      </c>
      <c r="G25" s="15">
        <v>303</v>
      </c>
      <c r="H25" s="15">
        <v>360</v>
      </c>
      <c r="I25" s="15">
        <v>363</v>
      </c>
      <c r="J25" s="15">
        <v>640</v>
      </c>
      <c r="K25" s="15">
        <v>130</v>
      </c>
      <c r="L25" s="15">
        <v>180</v>
      </c>
      <c r="M25" s="15">
        <v>827</v>
      </c>
      <c r="N25" s="15">
        <v>147</v>
      </c>
      <c r="O25" s="15">
        <v>830</v>
      </c>
      <c r="P25" s="15">
        <v>702</v>
      </c>
      <c r="Q25" s="15">
        <f t="shared" si="0"/>
        <v>425.166666666667</v>
      </c>
      <c r="R25" s="15">
        <f t="shared" si="1"/>
        <v>830</v>
      </c>
      <c r="S25" s="15">
        <f t="shared" si="2"/>
        <v>130</v>
      </c>
    </row>
    <row r="26" ht="18.75" spans="1:19">
      <c r="A26" s="20" t="s">
        <v>20</v>
      </c>
      <c r="B26" s="21" t="s">
        <v>21</v>
      </c>
      <c r="C26" s="22" t="s">
        <v>22</v>
      </c>
      <c r="D26" s="18"/>
      <c r="E26" s="15">
        <v>4331.06666666667</v>
      </c>
      <c r="F26" s="15">
        <v>4419.73333333333</v>
      </c>
      <c r="G26" s="15">
        <v>5040.66666666667</v>
      </c>
      <c r="H26" s="15">
        <v>4883.33333333333</v>
      </c>
      <c r="I26" s="15">
        <v>7331.5</v>
      </c>
      <c r="J26" s="15">
        <v>7474</v>
      </c>
      <c r="K26" s="15">
        <v>9722.5</v>
      </c>
      <c r="L26" s="15">
        <v>7332.4</v>
      </c>
      <c r="M26" s="15">
        <v>6688.4</v>
      </c>
      <c r="N26" s="15">
        <v>6520</v>
      </c>
      <c r="O26" s="15">
        <v>4830</v>
      </c>
      <c r="P26" s="40">
        <v>5835.2</v>
      </c>
      <c r="Q26" s="15">
        <f t="shared" si="0"/>
        <v>6200.73333333333</v>
      </c>
      <c r="R26" s="15">
        <f t="shared" si="1"/>
        <v>9722.5</v>
      </c>
      <c r="S26" s="15">
        <f t="shared" si="2"/>
        <v>4331.06666666667</v>
      </c>
    </row>
    <row r="27" ht="18.75" spans="1:19">
      <c r="A27" s="23"/>
      <c r="B27" s="24"/>
      <c r="C27" s="13" t="s">
        <v>23</v>
      </c>
      <c r="D27" s="12"/>
      <c r="E27" s="25">
        <v>2733.5</v>
      </c>
      <c r="F27" s="15">
        <v>2283.6</v>
      </c>
      <c r="G27" s="15">
        <v>2809.5</v>
      </c>
      <c r="H27" s="15">
        <v>2314.5</v>
      </c>
      <c r="I27" s="15">
        <v>4043.5</v>
      </c>
      <c r="J27" s="15">
        <v>4384</v>
      </c>
      <c r="K27" s="15">
        <v>5497.25</v>
      </c>
      <c r="L27" s="15">
        <v>3868.2</v>
      </c>
      <c r="M27" s="15">
        <v>3601.8</v>
      </c>
      <c r="N27" s="15">
        <v>3427.25</v>
      </c>
      <c r="O27" s="15">
        <v>2628.75</v>
      </c>
      <c r="P27" s="40">
        <v>3228.4</v>
      </c>
      <c r="Q27" s="15">
        <f t="shared" si="0"/>
        <v>3401.6875</v>
      </c>
      <c r="R27" s="15">
        <f t="shared" si="1"/>
        <v>5497.25</v>
      </c>
      <c r="S27" s="15">
        <f t="shared" si="2"/>
        <v>2283.6</v>
      </c>
    </row>
    <row r="28" ht="18.75" spans="1:19">
      <c r="A28" s="23"/>
      <c r="B28" s="24"/>
      <c r="C28" s="13" t="s">
        <v>24</v>
      </c>
      <c r="D28" s="12"/>
      <c r="E28" s="15">
        <v>90.0645161290323</v>
      </c>
      <c r="F28" s="15">
        <v>81.1379310344828</v>
      </c>
      <c r="G28" s="15">
        <v>69.1612903225806</v>
      </c>
      <c r="H28" s="15">
        <v>69.6551724137931</v>
      </c>
      <c r="I28" s="15">
        <v>96</v>
      </c>
      <c r="J28" s="15">
        <v>88.25</v>
      </c>
      <c r="K28" s="15">
        <v>91.75</v>
      </c>
      <c r="L28" s="15">
        <v>53.2</v>
      </c>
      <c r="M28" s="15">
        <v>58.2</v>
      </c>
      <c r="N28" s="15">
        <v>77.75</v>
      </c>
      <c r="O28" s="15">
        <v>60.5</v>
      </c>
      <c r="P28" s="40">
        <v>70</v>
      </c>
      <c r="Q28" s="15">
        <f t="shared" si="0"/>
        <v>75.4724091583241</v>
      </c>
      <c r="R28" s="15">
        <f t="shared" si="1"/>
        <v>96</v>
      </c>
      <c r="S28" s="15">
        <f t="shared" si="2"/>
        <v>53.2</v>
      </c>
    </row>
    <row r="29" ht="18.75" spans="1:19">
      <c r="A29" s="23"/>
      <c r="B29" s="24"/>
      <c r="C29" s="26" t="s">
        <v>25</v>
      </c>
      <c r="D29" s="16"/>
      <c r="E29" s="15">
        <v>210.733333333333</v>
      </c>
      <c r="F29" s="15">
        <v>188.5</v>
      </c>
      <c r="G29" s="27">
        <v>143.066666666667</v>
      </c>
      <c r="H29" s="27">
        <v>130.8</v>
      </c>
      <c r="I29" s="15">
        <v>133.75</v>
      </c>
      <c r="J29" s="15">
        <v>119</v>
      </c>
      <c r="K29" s="15">
        <v>100.5</v>
      </c>
      <c r="L29" s="15">
        <v>69.4</v>
      </c>
      <c r="M29" s="15">
        <v>87.2</v>
      </c>
      <c r="N29" s="15">
        <v>121.5</v>
      </c>
      <c r="O29" s="15">
        <v>124.5</v>
      </c>
      <c r="P29" s="40">
        <v>138.2</v>
      </c>
      <c r="Q29" s="15">
        <f t="shared" si="0"/>
        <v>130.595833333333</v>
      </c>
      <c r="R29" s="15">
        <f t="shared" si="1"/>
        <v>210.733333333333</v>
      </c>
      <c r="S29" s="15">
        <f t="shared" si="2"/>
        <v>69.4</v>
      </c>
    </row>
    <row r="30" ht="22.5" spans="1:19">
      <c r="A30" s="23"/>
      <c r="B30" s="24"/>
      <c r="C30" s="28" t="s">
        <v>26</v>
      </c>
      <c r="D30" s="12" t="s">
        <v>27</v>
      </c>
      <c r="E30" s="29">
        <v>2.495</v>
      </c>
      <c r="F30" s="30">
        <v>2.504</v>
      </c>
      <c r="G30" s="31">
        <v>2.325</v>
      </c>
      <c r="H30" s="32">
        <v>2.265</v>
      </c>
      <c r="I30" s="31">
        <v>1.8</v>
      </c>
      <c r="J30" s="31">
        <v>1.8975</v>
      </c>
      <c r="K30" s="31">
        <v>1.9275</v>
      </c>
      <c r="L30" s="31">
        <v>1.91</v>
      </c>
      <c r="M30" s="62">
        <v>1.808</v>
      </c>
      <c r="N30" s="36">
        <v>2.175</v>
      </c>
      <c r="O30" s="36">
        <v>2.4125</v>
      </c>
      <c r="P30" s="44">
        <v>2.398</v>
      </c>
      <c r="Q30" s="15">
        <f t="shared" si="0"/>
        <v>2.15979166666667</v>
      </c>
      <c r="R30" s="15">
        <f t="shared" si="1"/>
        <v>2.504</v>
      </c>
      <c r="S30" s="15">
        <f t="shared" si="2"/>
        <v>1.8</v>
      </c>
    </row>
    <row r="31" ht="22.5" spans="1:19">
      <c r="A31" s="23"/>
      <c r="B31" s="24"/>
      <c r="C31" s="33"/>
      <c r="D31" s="12" t="s">
        <v>28</v>
      </c>
      <c r="E31" s="34"/>
      <c r="F31" s="35"/>
      <c r="G31" s="36"/>
      <c r="H31" s="37"/>
      <c r="I31" s="36">
        <v>1.475</v>
      </c>
      <c r="J31" s="36">
        <v>1.3475</v>
      </c>
      <c r="K31" s="36">
        <v>1.27</v>
      </c>
      <c r="L31" s="36">
        <v>1.258</v>
      </c>
      <c r="M31" s="36">
        <v>0.61</v>
      </c>
      <c r="N31" s="31">
        <v>0.225</v>
      </c>
      <c r="O31" s="32">
        <v>0.235</v>
      </c>
      <c r="P31" s="37">
        <v>0.232</v>
      </c>
      <c r="Q31" s="15">
        <f>AVERAGE(I31:P31)</f>
        <v>0.8315625</v>
      </c>
      <c r="R31" s="15">
        <f t="shared" si="1"/>
        <v>1.475</v>
      </c>
      <c r="S31" s="15">
        <f t="shared" si="2"/>
        <v>0.225</v>
      </c>
    </row>
    <row r="32" ht="18.75" spans="1:19">
      <c r="A32" s="23"/>
      <c r="B32" s="24"/>
      <c r="C32" s="22"/>
      <c r="D32" s="12" t="s">
        <v>29</v>
      </c>
      <c r="E32" s="38"/>
      <c r="F32" s="39"/>
      <c r="G32" s="15"/>
      <c r="H32" s="40"/>
      <c r="I32" s="15">
        <v>0.03075</v>
      </c>
      <c r="J32" s="15">
        <v>0.03275</v>
      </c>
      <c r="K32" s="15">
        <v>0.11925</v>
      </c>
      <c r="L32" s="15">
        <v>0.0322</v>
      </c>
      <c r="M32" s="15">
        <v>0.438</v>
      </c>
      <c r="N32" s="27">
        <v>0.5325</v>
      </c>
      <c r="O32" s="63">
        <v>0.5375</v>
      </c>
      <c r="P32" s="40">
        <v>0.558</v>
      </c>
      <c r="Q32" s="15">
        <f>AVERAGE(I32:P32)</f>
        <v>0.28511875</v>
      </c>
      <c r="R32" s="15">
        <f t="shared" si="1"/>
        <v>0.558</v>
      </c>
      <c r="S32" s="15">
        <f t="shared" si="2"/>
        <v>0.03075</v>
      </c>
    </row>
    <row r="33" ht="18.75" spans="1:19">
      <c r="A33" s="23"/>
      <c r="B33" s="21" t="s">
        <v>30</v>
      </c>
      <c r="C33" s="13" t="s">
        <v>22</v>
      </c>
      <c r="D33" s="12"/>
      <c r="E33" s="41">
        <v>6202.66666666667</v>
      </c>
      <c r="F33" s="42">
        <v>5872.93333333333</v>
      </c>
      <c r="G33" s="15">
        <v>6717.2</v>
      </c>
      <c r="H33" s="15">
        <v>6560.4</v>
      </c>
      <c r="I33" s="15">
        <v>4717.2</v>
      </c>
      <c r="J33" s="15">
        <v>6445.5</v>
      </c>
      <c r="K33" s="15">
        <v>5337</v>
      </c>
      <c r="L33" s="15">
        <v>3410.8</v>
      </c>
      <c r="M33" s="15">
        <v>7371.2</v>
      </c>
      <c r="N33" s="15">
        <v>9009.5</v>
      </c>
      <c r="O33" s="15">
        <v>5418.5</v>
      </c>
      <c r="P33" s="40">
        <v>3564</v>
      </c>
      <c r="Q33" s="15">
        <f t="shared" si="0"/>
        <v>5885.575</v>
      </c>
      <c r="R33" s="15">
        <f t="shared" si="1"/>
        <v>9009.5</v>
      </c>
      <c r="S33" s="15">
        <f t="shared" si="2"/>
        <v>3410.8</v>
      </c>
    </row>
    <row r="34" ht="18.75" spans="1:19">
      <c r="A34" s="23"/>
      <c r="B34" s="24"/>
      <c r="C34" s="13" t="s">
        <v>23</v>
      </c>
      <c r="D34" s="12"/>
      <c r="E34" s="41">
        <v>3701</v>
      </c>
      <c r="F34" s="42">
        <v>3050.4</v>
      </c>
      <c r="G34" s="15">
        <v>3772</v>
      </c>
      <c r="H34" s="15">
        <v>1897.42857142857</v>
      </c>
      <c r="I34" s="15">
        <v>2536.4</v>
      </c>
      <c r="J34" s="15">
        <v>3328.5</v>
      </c>
      <c r="K34" s="15">
        <v>2954.5</v>
      </c>
      <c r="L34" s="15">
        <v>1769.2</v>
      </c>
      <c r="M34" s="15">
        <v>3771.8</v>
      </c>
      <c r="N34" s="15">
        <v>4795</v>
      </c>
      <c r="O34" s="15">
        <v>2985.75</v>
      </c>
      <c r="P34" s="40">
        <v>1959.2</v>
      </c>
      <c r="Q34" s="15">
        <f t="shared" si="0"/>
        <v>3043.43154761905</v>
      </c>
      <c r="R34" s="15">
        <f t="shared" si="1"/>
        <v>4795</v>
      </c>
      <c r="S34" s="15">
        <f t="shared" si="2"/>
        <v>1769.2</v>
      </c>
    </row>
    <row r="35" ht="18.75" spans="1:19">
      <c r="A35" s="23"/>
      <c r="B35" s="24"/>
      <c r="C35" s="13" t="s">
        <v>24</v>
      </c>
      <c r="D35" s="12"/>
      <c r="E35" s="41">
        <v>95.4838709677419</v>
      </c>
      <c r="F35" s="42">
        <v>92.8965517241379</v>
      </c>
      <c r="G35" s="15">
        <v>94.5161290322581</v>
      </c>
      <c r="H35" s="15">
        <v>91.6896551724138</v>
      </c>
      <c r="I35" s="15">
        <v>77</v>
      </c>
      <c r="J35" s="15">
        <v>75.5</v>
      </c>
      <c r="K35" s="15">
        <v>47</v>
      </c>
      <c r="L35" s="15">
        <v>21.4</v>
      </c>
      <c r="M35" s="15">
        <v>70.4</v>
      </c>
      <c r="N35" s="15">
        <v>94.25</v>
      </c>
      <c r="O35" s="15">
        <v>74.5</v>
      </c>
      <c r="P35" s="40">
        <v>47.2</v>
      </c>
      <c r="Q35" s="15">
        <f t="shared" si="0"/>
        <v>73.4863505747126</v>
      </c>
      <c r="R35" s="15">
        <f t="shared" si="1"/>
        <v>95.4838709677419</v>
      </c>
      <c r="S35" s="15">
        <f t="shared" si="2"/>
        <v>21.4</v>
      </c>
    </row>
    <row r="36" ht="18.75" spans="1:19">
      <c r="A36" s="23"/>
      <c r="B36" s="24"/>
      <c r="C36" s="13" t="s">
        <v>25</v>
      </c>
      <c r="D36" s="12"/>
      <c r="E36" s="41">
        <v>154.666666666667</v>
      </c>
      <c r="F36" s="42">
        <v>158.785714285714</v>
      </c>
      <c r="G36" s="15">
        <v>141.2</v>
      </c>
      <c r="H36" s="15">
        <v>134.384615384615</v>
      </c>
      <c r="I36" s="15">
        <v>172</v>
      </c>
      <c r="J36" s="15">
        <v>115.75</v>
      </c>
      <c r="K36" s="15">
        <v>86.5</v>
      </c>
      <c r="L36" s="15">
        <v>63.8</v>
      </c>
      <c r="M36" s="15">
        <v>99.6</v>
      </c>
      <c r="N36" s="15">
        <v>106.5</v>
      </c>
      <c r="O36" s="15">
        <v>137.5</v>
      </c>
      <c r="P36" s="40">
        <v>125.4</v>
      </c>
      <c r="Q36" s="15">
        <f t="shared" si="0"/>
        <v>124.673916361416</v>
      </c>
      <c r="R36" s="15">
        <f t="shared" si="1"/>
        <v>172</v>
      </c>
      <c r="S36" s="15">
        <f t="shared" si="2"/>
        <v>63.8</v>
      </c>
    </row>
    <row r="37" ht="22.5" spans="1:19">
      <c r="A37" s="23"/>
      <c r="B37" s="24"/>
      <c r="C37" s="28" t="s">
        <v>26</v>
      </c>
      <c r="D37" s="12" t="s">
        <v>27</v>
      </c>
      <c r="E37" s="29">
        <v>2.2125</v>
      </c>
      <c r="F37" s="30">
        <v>2.404</v>
      </c>
      <c r="G37" s="36">
        <v>2.6925</v>
      </c>
      <c r="H37" s="36">
        <v>2.245</v>
      </c>
      <c r="I37" s="36">
        <v>2.268</v>
      </c>
      <c r="J37" s="36">
        <v>2.27</v>
      </c>
      <c r="K37" s="36">
        <v>2.1375</v>
      </c>
      <c r="L37" s="36">
        <v>2.12</v>
      </c>
      <c r="M37" s="36">
        <v>2.224</v>
      </c>
      <c r="N37" s="36">
        <v>2.3825</v>
      </c>
      <c r="O37" s="36">
        <v>2.2425</v>
      </c>
      <c r="P37" s="37">
        <v>2.52</v>
      </c>
      <c r="Q37" s="15">
        <f t="shared" si="0"/>
        <v>2.309875</v>
      </c>
      <c r="R37" s="15">
        <f t="shared" si="1"/>
        <v>2.6925</v>
      </c>
      <c r="S37" s="15">
        <f t="shared" si="2"/>
        <v>2.12</v>
      </c>
    </row>
    <row r="38" ht="22.5" spans="1:19">
      <c r="A38" s="23"/>
      <c r="B38" s="24"/>
      <c r="C38" s="33"/>
      <c r="D38" s="12" t="s">
        <v>28</v>
      </c>
      <c r="E38" s="34"/>
      <c r="F38" s="35"/>
      <c r="G38" s="37"/>
      <c r="H38" s="37"/>
      <c r="I38" s="64">
        <v>0.198</v>
      </c>
      <c r="J38" s="36">
        <v>0.6655</v>
      </c>
      <c r="K38" s="36">
        <v>1.23</v>
      </c>
      <c r="L38" s="36">
        <v>1.248</v>
      </c>
      <c r="M38" s="36">
        <v>0.492</v>
      </c>
      <c r="N38" s="36">
        <v>0.2275</v>
      </c>
      <c r="O38" s="36">
        <v>0.2225</v>
      </c>
      <c r="P38" s="37">
        <v>0.246</v>
      </c>
      <c r="Q38" s="15">
        <f>AVERAGE(I38:P38)</f>
        <v>0.5661875</v>
      </c>
      <c r="R38" s="15">
        <f t="shared" ref="R38:R54" si="3">MAX(E38:P38)</f>
        <v>1.248</v>
      </c>
      <c r="S38" s="15">
        <f t="shared" ref="S38:S54" si="4">MIN(E38:P38)</f>
        <v>0.198</v>
      </c>
    </row>
    <row r="39" ht="18.75" spans="1:19">
      <c r="A39" s="23"/>
      <c r="B39" s="24"/>
      <c r="C39" s="22"/>
      <c r="D39" s="12" t="s">
        <v>29</v>
      </c>
      <c r="E39" s="41"/>
      <c r="F39" s="42"/>
      <c r="G39" s="15"/>
      <c r="H39" s="15"/>
      <c r="I39" s="15">
        <v>0.0372</v>
      </c>
      <c r="J39" s="15">
        <v>0.0325</v>
      </c>
      <c r="K39" s="15">
        <v>0.0315</v>
      </c>
      <c r="L39" s="15">
        <v>0.0298</v>
      </c>
      <c r="M39" s="15">
        <v>0.52</v>
      </c>
      <c r="N39" s="15">
        <v>0.5375</v>
      </c>
      <c r="O39" s="15">
        <v>0.5375</v>
      </c>
      <c r="P39" s="40">
        <v>0.548</v>
      </c>
      <c r="Q39" s="15">
        <f t="shared" ref="Q39:Q53" si="5">AVERAGE(I39:P39)</f>
        <v>0.28425</v>
      </c>
      <c r="R39" s="15">
        <f t="shared" si="3"/>
        <v>0.548</v>
      </c>
      <c r="S39" s="15">
        <f t="shared" si="4"/>
        <v>0.0298</v>
      </c>
    </row>
    <row r="40" ht="18.75" spans="1:19">
      <c r="A40" s="23"/>
      <c r="B40" s="21" t="s">
        <v>31</v>
      </c>
      <c r="C40" s="22" t="s">
        <v>22</v>
      </c>
      <c r="D40" s="18"/>
      <c r="E40" s="15"/>
      <c r="F40" s="15"/>
      <c r="G40" s="15"/>
      <c r="H40" s="15"/>
      <c r="I40" s="15">
        <v>4650.4</v>
      </c>
      <c r="J40" s="15">
        <v>3260</v>
      </c>
      <c r="K40" s="15">
        <v>3215</v>
      </c>
      <c r="L40" s="15">
        <v>8660.8</v>
      </c>
      <c r="M40" s="15">
        <v>5286.8</v>
      </c>
      <c r="N40" s="15">
        <v>3915.5</v>
      </c>
      <c r="O40" s="15">
        <v>5355.5</v>
      </c>
      <c r="P40" s="40">
        <v>8096</v>
      </c>
      <c r="Q40" s="15">
        <f t="shared" si="5"/>
        <v>5305</v>
      </c>
      <c r="R40" s="15">
        <f t="shared" si="3"/>
        <v>8660.8</v>
      </c>
      <c r="S40" s="15">
        <f t="shared" si="4"/>
        <v>3215</v>
      </c>
    </row>
    <row r="41" ht="18.75" spans="1:19">
      <c r="A41" s="23"/>
      <c r="B41" s="24"/>
      <c r="C41" s="13" t="s">
        <v>23</v>
      </c>
      <c r="D41" s="12"/>
      <c r="E41" s="25"/>
      <c r="F41" s="15"/>
      <c r="G41" s="15"/>
      <c r="H41" s="15"/>
      <c r="I41" s="15">
        <v>2467.4</v>
      </c>
      <c r="J41" s="15">
        <v>1800</v>
      </c>
      <c r="K41" s="15">
        <v>1807.25</v>
      </c>
      <c r="L41" s="15">
        <v>4519</v>
      </c>
      <c r="M41" s="15">
        <v>2819.6</v>
      </c>
      <c r="N41" s="15">
        <v>2092</v>
      </c>
      <c r="O41" s="15">
        <v>2868.25</v>
      </c>
      <c r="P41" s="40">
        <v>4428.2</v>
      </c>
      <c r="Q41" s="15">
        <f t="shared" si="5"/>
        <v>2850.2125</v>
      </c>
      <c r="R41" s="15">
        <f t="shared" si="3"/>
        <v>4519</v>
      </c>
      <c r="S41" s="15">
        <f t="shared" si="4"/>
        <v>1800</v>
      </c>
    </row>
    <row r="42" ht="18.75" spans="1:19">
      <c r="A42" s="23"/>
      <c r="B42" s="24"/>
      <c r="C42" s="13" t="s">
        <v>24</v>
      </c>
      <c r="D42" s="12"/>
      <c r="E42" s="15"/>
      <c r="F42" s="15"/>
      <c r="G42" s="15"/>
      <c r="H42" s="15"/>
      <c r="I42" s="15">
        <v>65.6</v>
      </c>
      <c r="J42" s="15">
        <v>30.75</v>
      </c>
      <c r="K42" s="15">
        <v>22</v>
      </c>
      <c r="L42" s="15">
        <v>70.4</v>
      </c>
      <c r="M42" s="15">
        <v>46.8</v>
      </c>
      <c r="N42" s="15">
        <v>45.5</v>
      </c>
      <c r="O42" s="15">
        <v>69.75</v>
      </c>
      <c r="P42" s="40">
        <v>92</v>
      </c>
      <c r="Q42" s="15">
        <f t="shared" si="5"/>
        <v>55.35</v>
      </c>
      <c r="R42" s="15">
        <f t="shared" si="3"/>
        <v>92</v>
      </c>
      <c r="S42" s="15">
        <f t="shared" si="4"/>
        <v>22</v>
      </c>
    </row>
    <row r="43" ht="18.75" spans="1:19">
      <c r="A43" s="23"/>
      <c r="B43" s="24"/>
      <c r="C43" s="26" t="s">
        <v>25</v>
      </c>
      <c r="D43" s="16"/>
      <c r="E43" s="40"/>
      <c r="F43" s="40"/>
      <c r="G43" s="43"/>
      <c r="H43" s="43"/>
      <c r="I43" s="15">
        <v>143.2</v>
      </c>
      <c r="J43" s="15">
        <v>92.75</v>
      </c>
      <c r="K43" s="15">
        <v>81.75</v>
      </c>
      <c r="L43" s="15">
        <v>82.2</v>
      </c>
      <c r="M43" s="15">
        <v>90</v>
      </c>
      <c r="N43" s="15">
        <v>111.75</v>
      </c>
      <c r="O43" s="15">
        <v>130.5</v>
      </c>
      <c r="P43" s="40">
        <v>117.8</v>
      </c>
      <c r="Q43" s="15">
        <f t="shared" si="5"/>
        <v>106.24375</v>
      </c>
      <c r="R43" s="15">
        <f t="shared" si="3"/>
        <v>143.2</v>
      </c>
      <c r="S43" s="15">
        <f t="shared" si="4"/>
        <v>81.75</v>
      </c>
    </row>
    <row r="44" ht="22.5" spans="1:19">
      <c r="A44" s="23"/>
      <c r="B44" s="24"/>
      <c r="C44" s="28" t="s">
        <v>26</v>
      </c>
      <c r="D44" s="12" t="s">
        <v>27</v>
      </c>
      <c r="E44" s="34"/>
      <c r="F44" s="35"/>
      <c r="G44" s="44"/>
      <c r="H44" s="45"/>
      <c r="I44" s="31">
        <v>1.93</v>
      </c>
      <c r="J44" s="31">
        <v>2.035</v>
      </c>
      <c r="K44" s="31">
        <v>2.0925</v>
      </c>
      <c r="L44" s="31">
        <v>2.028</v>
      </c>
      <c r="M44" s="62">
        <v>1.866</v>
      </c>
      <c r="N44" s="36">
        <v>2.0975</v>
      </c>
      <c r="O44" s="36">
        <v>2.19</v>
      </c>
      <c r="P44" s="44">
        <v>2.45</v>
      </c>
      <c r="Q44" s="15">
        <f t="shared" si="5"/>
        <v>2.086125</v>
      </c>
      <c r="R44" s="15">
        <f t="shared" si="3"/>
        <v>2.45</v>
      </c>
      <c r="S44" s="15">
        <f t="shared" si="4"/>
        <v>1.866</v>
      </c>
    </row>
    <row r="45" ht="22.5" spans="1:19">
      <c r="A45" s="23"/>
      <c r="B45" s="24"/>
      <c r="C45" s="33"/>
      <c r="D45" s="12" t="s">
        <v>28</v>
      </c>
      <c r="E45" s="34"/>
      <c r="F45" s="35"/>
      <c r="G45" s="36"/>
      <c r="H45" s="37"/>
      <c r="I45" s="36">
        <v>0.1912</v>
      </c>
      <c r="J45" s="36">
        <v>0.70075</v>
      </c>
      <c r="K45" s="36">
        <v>1.295</v>
      </c>
      <c r="L45" s="36">
        <v>1.27</v>
      </c>
      <c r="M45" s="36">
        <v>0.636</v>
      </c>
      <c r="N45" s="31">
        <v>0.2125</v>
      </c>
      <c r="O45" s="32">
        <v>0.23</v>
      </c>
      <c r="P45" s="37">
        <v>0.25</v>
      </c>
      <c r="Q45" s="15">
        <f t="shared" si="5"/>
        <v>0.59818125</v>
      </c>
      <c r="R45" s="15">
        <f t="shared" si="3"/>
        <v>1.295</v>
      </c>
      <c r="S45" s="15">
        <f t="shared" si="4"/>
        <v>0.1912</v>
      </c>
    </row>
    <row r="46" ht="18.75" spans="1:19">
      <c r="A46" s="23"/>
      <c r="B46" s="24"/>
      <c r="C46" s="22"/>
      <c r="D46" s="12" t="s">
        <v>29</v>
      </c>
      <c r="E46" s="38"/>
      <c r="F46" s="39"/>
      <c r="G46" s="15"/>
      <c r="H46" s="40"/>
      <c r="I46" s="15">
        <v>0.0326</v>
      </c>
      <c r="J46" s="15">
        <v>0.02875</v>
      </c>
      <c r="K46" s="15">
        <v>0.031</v>
      </c>
      <c r="L46" s="15">
        <v>0.0316</v>
      </c>
      <c r="M46" s="15">
        <v>0.464</v>
      </c>
      <c r="N46" s="27">
        <v>0.55</v>
      </c>
      <c r="O46" s="63">
        <v>0.5675</v>
      </c>
      <c r="P46" s="40">
        <v>0.536</v>
      </c>
      <c r="Q46" s="15">
        <f t="shared" si="5"/>
        <v>0.28018125</v>
      </c>
      <c r="R46" s="15">
        <f t="shared" si="3"/>
        <v>0.5675</v>
      </c>
      <c r="S46" s="15">
        <f t="shared" si="4"/>
        <v>0.02875</v>
      </c>
    </row>
    <row r="47" ht="18.75" spans="1:19">
      <c r="A47" s="23"/>
      <c r="B47" s="46" t="s">
        <v>32</v>
      </c>
      <c r="C47" s="12" t="s">
        <v>22</v>
      </c>
      <c r="D47" s="12"/>
      <c r="E47" s="38"/>
      <c r="F47" s="39"/>
      <c r="G47" s="15"/>
      <c r="H47" s="40"/>
      <c r="I47" s="15">
        <v>4387.5</v>
      </c>
      <c r="J47" s="15">
        <v>6797.5</v>
      </c>
      <c r="K47" s="15">
        <v>5060.5</v>
      </c>
      <c r="L47" s="15">
        <v>9788.8</v>
      </c>
      <c r="M47" s="15">
        <v>8327.2</v>
      </c>
      <c r="N47" s="15">
        <v>4561</v>
      </c>
      <c r="O47" s="15">
        <v>4205.5</v>
      </c>
      <c r="P47" s="40">
        <v>4430.4</v>
      </c>
      <c r="Q47" s="15">
        <f t="shared" si="5"/>
        <v>5944.8</v>
      </c>
      <c r="R47" s="15">
        <f t="shared" si="3"/>
        <v>9788.8</v>
      </c>
      <c r="S47" s="15">
        <f t="shared" si="4"/>
        <v>4205.5</v>
      </c>
    </row>
    <row r="48" ht="18.75" spans="1:19">
      <c r="A48" s="23"/>
      <c r="B48" s="47"/>
      <c r="C48" s="12" t="s">
        <v>23</v>
      </c>
      <c r="D48" s="12"/>
      <c r="E48" s="38"/>
      <c r="F48" s="39"/>
      <c r="G48" s="15"/>
      <c r="H48" s="40"/>
      <c r="I48" s="15">
        <v>2364.75</v>
      </c>
      <c r="J48" s="15">
        <v>3738.5</v>
      </c>
      <c r="K48" s="15">
        <v>2667</v>
      </c>
      <c r="L48" s="15">
        <v>5129.6</v>
      </c>
      <c r="M48" s="15">
        <v>4502.8</v>
      </c>
      <c r="N48" s="15">
        <v>2358.75</v>
      </c>
      <c r="O48" s="15">
        <v>2194.75</v>
      </c>
      <c r="P48" s="40">
        <v>2446.6</v>
      </c>
      <c r="Q48" s="15">
        <f t="shared" si="5"/>
        <v>3175.34375</v>
      </c>
      <c r="R48" s="15">
        <f t="shared" si="3"/>
        <v>5129.6</v>
      </c>
      <c r="S48" s="15">
        <f t="shared" si="4"/>
        <v>2194.75</v>
      </c>
    </row>
    <row r="49" ht="18.75" spans="1:19">
      <c r="A49" s="23"/>
      <c r="B49" s="47"/>
      <c r="C49" s="12" t="s">
        <v>24</v>
      </c>
      <c r="D49" s="12"/>
      <c r="E49" s="38"/>
      <c r="F49" s="39"/>
      <c r="G49" s="15"/>
      <c r="H49" s="40"/>
      <c r="I49" s="15">
        <v>73.75</v>
      </c>
      <c r="J49" s="15">
        <v>72.5</v>
      </c>
      <c r="K49" s="15">
        <v>42.5</v>
      </c>
      <c r="L49" s="15">
        <v>75.8</v>
      </c>
      <c r="M49" s="15">
        <v>79.4</v>
      </c>
      <c r="N49" s="15">
        <v>54.25</v>
      </c>
      <c r="O49" s="15">
        <v>56</v>
      </c>
      <c r="P49" s="40">
        <v>64.6</v>
      </c>
      <c r="Q49" s="15">
        <f t="shared" si="5"/>
        <v>64.85</v>
      </c>
      <c r="R49" s="15">
        <f t="shared" si="3"/>
        <v>79.4</v>
      </c>
      <c r="S49" s="15">
        <f t="shared" si="4"/>
        <v>42.5</v>
      </c>
    </row>
    <row r="50" ht="18.75" spans="1:19">
      <c r="A50" s="23"/>
      <c r="B50" s="47"/>
      <c r="C50" s="12" t="s">
        <v>25</v>
      </c>
      <c r="D50" s="12"/>
      <c r="E50" s="38"/>
      <c r="F50" s="39"/>
      <c r="G50" s="15"/>
      <c r="H50" s="40"/>
      <c r="I50" s="15">
        <v>183.25</v>
      </c>
      <c r="J50" s="15">
        <v>107.5</v>
      </c>
      <c r="K50" s="15">
        <v>83.75</v>
      </c>
      <c r="L50" s="15">
        <v>76.4</v>
      </c>
      <c r="M50" s="15">
        <v>95</v>
      </c>
      <c r="N50" s="15">
        <v>125.25</v>
      </c>
      <c r="O50" s="15">
        <v>126.25</v>
      </c>
      <c r="P50" s="40">
        <v>147.8</v>
      </c>
      <c r="Q50" s="15">
        <f t="shared" si="5"/>
        <v>118.15</v>
      </c>
      <c r="R50" s="15">
        <f t="shared" si="3"/>
        <v>183.25</v>
      </c>
      <c r="S50" s="15">
        <f t="shared" si="4"/>
        <v>76.4</v>
      </c>
    </row>
    <row r="51" ht="22.5" spans="1:19">
      <c r="A51" s="23"/>
      <c r="B51" s="47"/>
      <c r="C51" s="16" t="s">
        <v>26</v>
      </c>
      <c r="D51" s="12" t="s">
        <v>27</v>
      </c>
      <c r="E51" s="34"/>
      <c r="F51" s="35"/>
      <c r="G51" s="36"/>
      <c r="H51" s="37"/>
      <c r="I51" s="36">
        <v>1.85</v>
      </c>
      <c r="J51" s="36">
        <v>1.775</v>
      </c>
      <c r="K51" s="36">
        <v>1.85</v>
      </c>
      <c r="L51" s="36">
        <v>2.01</v>
      </c>
      <c r="M51" s="36">
        <v>2.076</v>
      </c>
      <c r="N51" s="36">
        <v>2.425</v>
      </c>
      <c r="O51" s="36">
        <v>2.2025</v>
      </c>
      <c r="P51" s="37">
        <v>2.272</v>
      </c>
      <c r="Q51" s="15">
        <f t="shared" si="5"/>
        <v>2.0575625</v>
      </c>
      <c r="R51" s="15">
        <f t="shared" si="3"/>
        <v>2.425</v>
      </c>
      <c r="S51" s="15">
        <f t="shared" si="4"/>
        <v>1.775</v>
      </c>
    </row>
    <row r="52" ht="22.5" spans="1:19">
      <c r="A52" s="23"/>
      <c r="B52" s="47"/>
      <c r="C52" s="48"/>
      <c r="D52" s="12" t="s">
        <v>28</v>
      </c>
      <c r="E52" s="34"/>
      <c r="F52" s="35"/>
      <c r="G52" s="37"/>
      <c r="H52" s="37"/>
      <c r="I52" s="64">
        <v>1.4025</v>
      </c>
      <c r="J52" s="36">
        <v>1.3875</v>
      </c>
      <c r="K52" s="36">
        <v>1.3275</v>
      </c>
      <c r="L52" s="36">
        <v>1.284</v>
      </c>
      <c r="M52" s="36">
        <v>0.608</v>
      </c>
      <c r="N52" s="36">
        <v>0.26</v>
      </c>
      <c r="O52" s="36">
        <v>0.24</v>
      </c>
      <c r="P52" s="37">
        <v>0.23</v>
      </c>
      <c r="Q52" s="15">
        <f t="shared" si="5"/>
        <v>0.8424375</v>
      </c>
      <c r="R52" s="15">
        <f t="shared" si="3"/>
        <v>1.4025</v>
      </c>
      <c r="S52" s="15">
        <f t="shared" si="4"/>
        <v>0.23</v>
      </c>
    </row>
    <row r="53" ht="20" customHeight="1" spans="1:19">
      <c r="A53" s="23"/>
      <c r="B53" s="49"/>
      <c r="C53" s="18"/>
      <c r="D53" s="12" t="s">
        <v>29</v>
      </c>
      <c r="E53" s="38"/>
      <c r="F53" s="39"/>
      <c r="G53" s="40"/>
      <c r="H53" s="40"/>
      <c r="I53" s="65">
        <v>0.02375</v>
      </c>
      <c r="J53" s="15">
        <v>0.02925</v>
      </c>
      <c r="K53" s="15">
        <v>0.0275</v>
      </c>
      <c r="L53" s="15">
        <v>0.0312</v>
      </c>
      <c r="M53" s="15">
        <v>0.488</v>
      </c>
      <c r="N53" s="15">
        <v>0.525</v>
      </c>
      <c r="O53" s="15">
        <v>0.525</v>
      </c>
      <c r="P53" s="40">
        <v>0.552</v>
      </c>
      <c r="Q53" s="15">
        <f t="shared" si="5"/>
        <v>0.2752125</v>
      </c>
      <c r="R53" s="15">
        <f t="shared" si="3"/>
        <v>0.552</v>
      </c>
      <c r="S53" s="15">
        <f t="shared" si="4"/>
        <v>0.02375</v>
      </c>
    </row>
    <row r="54" ht="24" customHeight="1" spans="1:19">
      <c r="A54" s="50"/>
      <c r="B54" s="51" t="s">
        <v>33</v>
      </c>
      <c r="C54" s="52"/>
      <c r="D54" s="22"/>
      <c r="E54" s="53">
        <v>49.2</v>
      </c>
      <c r="F54" s="54">
        <v>45.8</v>
      </c>
      <c r="G54" s="15">
        <v>49.6409090909091</v>
      </c>
      <c r="H54" s="15">
        <v>51.5</v>
      </c>
      <c r="I54" s="65">
        <v>50.3</v>
      </c>
      <c r="J54" s="15">
        <v>51.25</v>
      </c>
      <c r="K54" s="15">
        <v>50.8516129032258</v>
      </c>
      <c r="L54" s="15">
        <v>50.7354838709678</v>
      </c>
      <c r="M54" s="15">
        <v>52.9066666666667</v>
      </c>
      <c r="N54" s="15">
        <v>51.4258064516129</v>
      </c>
      <c r="O54" s="15">
        <v>51.34</v>
      </c>
      <c r="P54" s="40">
        <v>50.9769230769231</v>
      </c>
      <c r="Q54" s="15">
        <f>AVERAGE(E54:P54)</f>
        <v>50.4939501716921</v>
      </c>
      <c r="R54" s="15">
        <f t="shared" si="3"/>
        <v>52.9066666666667</v>
      </c>
      <c r="S54" s="15">
        <f t="shared" si="4"/>
        <v>45.8</v>
      </c>
    </row>
    <row r="55" spans="1:19">
      <c r="A55" s="55" t="s">
        <v>34</v>
      </c>
      <c r="B55" s="56"/>
      <c r="C55" s="56"/>
      <c r="D55" s="56"/>
      <c r="E55" s="57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</row>
    <row r="56" spans="1:19">
      <c r="A56" s="55"/>
      <c r="B56" s="55"/>
      <c r="C56" s="55"/>
      <c r="D56" s="55"/>
      <c r="E56" s="57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</row>
    <row r="57" spans="1:19">
      <c r="A57" s="58" t="s">
        <v>35</v>
      </c>
      <c r="B57" s="58"/>
      <c r="C57" s="58"/>
      <c r="D57" s="58"/>
      <c r="E57" s="59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</row>
    <row r="58" spans="1:19">
      <c r="A58" s="60"/>
      <c r="B58" s="60"/>
      <c r="C58" s="60"/>
      <c r="D58" s="60"/>
      <c r="E58" s="61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</sheetData>
  <mergeCells count="47">
    <mergeCell ref="A1:S1"/>
    <mergeCell ref="A2:S2"/>
    <mergeCell ref="E3:P3"/>
    <mergeCell ref="B25:C25"/>
    <mergeCell ref="C26:D26"/>
    <mergeCell ref="C27:D27"/>
    <mergeCell ref="C28:D28"/>
    <mergeCell ref="C29:D29"/>
    <mergeCell ref="C33:D33"/>
    <mergeCell ref="C34:D34"/>
    <mergeCell ref="C35:D35"/>
    <mergeCell ref="C36:D36"/>
    <mergeCell ref="C40:D40"/>
    <mergeCell ref="C41:D41"/>
    <mergeCell ref="C42:D42"/>
    <mergeCell ref="C43:D43"/>
    <mergeCell ref="C47:D47"/>
    <mergeCell ref="C48:D48"/>
    <mergeCell ref="C49:D49"/>
    <mergeCell ref="C50:D50"/>
    <mergeCell ref="B54:D54"/>
    <mergeCell ref="A5:A25"/>
    <mergeCell ref="A26:A53"/>
    <mergeCell ref="B26:B32"/>
    <mergeCell ref="B33:B39"/>
    <mergeCell ref="B40:B46"/>
    <mergeCell ref="B47:B53"/>
    <mergeCell ref="C30:C32"/>
    <mergeCell ref="C37:C39"/>
    <mergeCell ref="C44:C46"/>
    <mergeCell ref="C51:C53"/>
    <mergeCell ref="Q3:Q4"/>
    <mergeCell ref="R3:R4"/>
    <mergeCell ref="S3:S4"/>
    <mergeCell ref="A3:D4"/>
    <mergeCell ref="B5:C6"/>
    <mergeCell ref="B7:C8"/>
    <mergeCell ref="B9:C10"/>
    <mergeCell ref="B11:C12"/>
    <mergeCell ref="B13:C14"/>
    <mergeCell ref="B15:C16"/>
    <mergeCell ref="B17:C18"/>
    <mergeCell ref="B19:C20"/>
    <mergeCell ref="B21:C22"/>
    <mergeCell ref="B23:C24"/>
    <mergeCell ref="A57:S58"/>
    <mergeCell ref="A55:S56"/>
  </mergeCells>
  <pageMargins left="0.7" right="0.7" top="0.75" bottom="0.75" header="0.3" footer="0.3"/>
  <pageSetup paperSize="9" scale="4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2025-01-02T03:18:32Z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7B2956078D9846D6B5EE06B792FA0A71_12</vt:lpwstr>
  </property>
  <property fmtid="{D5CDD505-2E9C-101B-9397-08002B2CF9AE}" pid="3" name="KSOProductBuildVer">
    <vt:lpwstr>2052-12.1.0.19770</vt:lpwstr>
  </property>
</Properties>
</file>